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IVM\ARCH\Benutzerdefinierte Office-Vorlagen\"/>
    </mc:Choice>
  </mc:AlternateContent>
  <bookViews>
    <workbookView xWindow="0" yWindow="0" windowWidth="28800" windowHeight="12435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C10" i="1" l="1"/>
  <c r="M10" i="1"/>
  <c r="C6" i="1"/>
  <c r="E10" i="1"/>
  <c r="C4" i="1"/>
  <c r="G10" i="1"/>
  <c r="K10" i="1"/>
  <c r="D10" i="1"/>
  <c r="F10" i="1"/>
  <c r="H10" i="1"/>
  <c r="I10" i="1"/>
  <c r="J10" i="1"/>
  <c r="C11" i="1"/>
  <c r="E11" i="1"/>
  <c r="G11" i="1"/>
  <c r="M11" i="1"/>
  <c r="D11" i="1"/>
  <c r="J11" i="1"/>
  <c r="F11" i="1"/>
  <c r="H11" i="1"/>
  <c r="E12" i="1"/>
  <c r="K11" i="1"/>
  <c r="C12" i="1"/>
  <c r="I11" i="1"/>
  <c r="D12" i="1"/>
  <c r="G12" i="1"/>
  <c r="M12" i="1"/>
  <c r="J12" i="1"/>
  <c r="F12" i="1"/>
  <c r="H12" i="1"/>
  <c r="E13" i="1"/>
  <c r="K12" i="1"/>
  <c r="I12" i="1"/>
  <c r="C13" i="1"/>
  <c r="J13" i="1"/>
  <c r="M13" i="1"/>
  <c r="D13" i="1"/>
  <c r="G13" i="1"/>
  <c r="F13" i="1"/>
  <c r="H13" i="1"/>
  <c r="E14" i="1"/>
  <c r="I13" i="1"/>
  <c r="C14" i="1"/>
  <c r="K13" i="1"/>
  <c r="M14" i="1"/>
  <c r="D14" i="1"/>
  <c r="F14" i="1"/>
  <c r="G14" i="1"/>
  <c r="J14" i="1"/>
  <c r="H14" i="1"/>
  <c r="K14" i="1"/>
  <c r="C15" i="1"/>
  <c r="E15" i="1"/>
  <c r="I14" i="1"/>
  <c r="D15" i="1"/>
  <c r="M15" i="1"/>
  <c r="F15" i="1"/>
  <c r="H15" i="1"/>
  <c r="J15" i="1"/>
  <c r="G15" i="1"/>
  <c r="E16" i="1"/>
  <c r="C16" i="1"/>
  <c r="K15" i="1"/>
  <c r="I15" i="1"/>
  <c r="D16" i="1"/>
  <c r="G16" i="1"/>
  <c r="J16" i="1"/>
  <c r="M16" i="1"/>
  <c r="F16" i="1"/>
  <c r="H16" i="1"/>
  <c r="K16" i="1"/>
  <c r="C17" i="1"/>
  <c r="E17" i="1"/>
  <c r="I16" i="1"/>
  <c r="M17" i="1"/>
  <c r="J17" i="1"/>
  <c r="D17" i="1"/>
  <c r="F17" i="1"/>
  <c r="H17" i="1"/>
  <c r="I17" i="1"/>
  <c r="G17" i="1"/>
  <c r="C18" i="1"/>
  <c r="K17" i="1"/>
  <c r="E18" i="1"/>
  <c r="G18" i="1"/>
  <c r="M18" i="1"/>
  <c r="D18" i="1"/>
  <c r="J18" i="1"/>
  <c r="F18" i="1"/>
  <c r="H18" i="1"/>
  <c r="K18" i="1"/>
  <c r="E19" i="1"/>
  <c r="C19" i="1"/>
  <c r="I18" i="1"/>
  <c r="G19" i="1"/>
  <c r="M19" i="1"/>
  <c r="D19" i="1"/>
  <c r="J19" i="1"/>
  <c r="K19" i="1"/>
  <c r="F19" i="1"/>
  <c r="H19" i="1"/>
  <c r="I19" i="1"/>
  <c r="E20" i="1"/>
  <c r="C20" i="1"/>
  <c r="D20" i="1"/>
  <c r="J20" i="1"/>
  <c r="G20" i="1"/>
  <c r="M20" i="1"/>
  <c r="K20" i="1"/>
  <c r="F20" i="1"/>
  <c r="H20" i="1"/>
  <c r="I20" i="1"/>
  <c r="C21" i="1"/>
  <c r="E21" i="1"/>
  <c r="D21" i="1"/>
  <c r="K21" i="1"/>
  <c r="G21" i="1"/>
  <c r="M21" i="1"/>
  <c r="I21" i="1"/>
  <c r="J21" i="1"/>
  <c r="F21" i="1"/>
  <c r="H21" i="1"/>
  <c r="E22" i="1"/>
  <c r="C22" i="1"/>
  <c r="M22" i="1"/>
  <c r="J22" i="1"/>
  <c r="G22" i="1"/>
  <c r="D22" i="1"/>
  <c r="F22" i="1"/>
  <c r="H22" i="1"/>
  <c r="I22" i="1"/>
  <c r="E23" i="1"/>
  <c r="B22" i="1"/>
  <c r="C23" i="1"/>
  <c r="M23" i="1"/>
  <c r="J23" i="1"/>
  <c r="G23" i="1"/>
  <c r="D23" i="1"/>
  <c r="F23" i="1"/>
  <c r="H23" i="1"/>
  <c r="I23" i="1"/>
  <c r="K22" i="1"/>
  <c r="K23" i="1"/>
  <c r="E24" i="1"/>
  <c r="C24" i="1"/>
  <c r="D24" i="1"/>
  <c r="K24" i="1"/>
  <c r="M24" i="1"/>
  <c r="J24" i="1"/>
  <c r="G24" i="1"/>
  <c r="F24" i="1"/>
  <c r="H24" i="1"/>
  <c r="I24" i="1"/>
  <c r="E25" i="1"/>
  <c r="C25" i="1"/>
  <c r="D25" i="1"/>
  <c r="K25" i="1"/>
  <c r="G25" i="1"/>
  <c r="J25" i="1"/>
  <c r="M25" i="1"/>
  <c r="F25" i="1"/>
  <c r="H25" i="1"/>
  <c r="I25" i="1"/>
  <c r="E26" i="1"/>
  <c r="C26" i="1"/>
  <c r="J26" i="1"/>
  <c r="G26" i="1"/>
  <c r="K26" i="1"/>
  <c r="D26" i="1"/>
  <c r="M26" i="1"/>
  <c r="F26" i="1"/>
  <c r="H26" i="1"/>
  <c r="I26" i="1"/>
  <c r="E27" i="1"/>
  <c r="C27" i="1"/>
  <c r="J27" i="1"/>
  <c r="D27" i="1"/>
  <c r="M27" i="1"/>
  <c r="K27" i="1"/>
  <c r="F27" i="1"/>
  <c r="H27" i="1"/>
  <c r="G27" i="1"/>
  <c r="E28" i="1"/>
  <c r="C28" i="1"/>
  <c r="I27" i="1"/>
  <c r="M28" i="1"/>
  <c r="G28" i="1"/>
  <c r="K28" i="1"/>
  <c r="D28" i="1"/>
  <c r="J28" i="1"/>
  <c r="F28" i="1"/>
  <c r="H28" i="1"/>
  <c r="C29" i="1"/>
  <c r="E29" i="1"/>
  <c r="I28" i="1"/>
  <c r="K29" i="1"/>
  <c r="J29" i="1"/>
  <c r="G29" i="1"/>
  <c r="M29" i="1"/>
  <c r="D29" i="1"/>
  <c r="F29" i="1"/>
  <c r="H29" i="1"/>
  <c r="C30" i="1"/>
  <c r="E30" i="1"/>
  <c r="I29" i="1"/>
  <c r="K30" i="1"/>
  <c r="M30" i="1"/>
  <c r="G30" i="1"/>
  <c r="J30" i="1"/>
  <c r="D30" i="1"/>
  <c r="F30" i="1"/>
  <c r="H30" i="1"/>
  <c r="I30" i="1"/>
  <c r="E31" i="1"/>
  <c r="C31" i="1"/>
  <c r="M31" i="1"/>
  <c r="D31" i="1"/>
  <c r="G31" i="1"/>
  <c r="K31" i="1"/>
  <c r="I31" i="1"/>
  <c r="J31" i="1"/>
  <c r="F31" i="1"/>
  <c r="H31" i="1"/>
  <c r="E32" i="1"/>
  <c r="C32" i="1"/>
  <c r="G32" i="1"/>
  <c r="K32" i="1"/>
  <c r="M32" i="1"/>
  <c r="J32" i="1"/>
  <c r="D32" i="1"/>
  <c r="F32" i="1"/>
  <c r="H32" i="1"/>
  <c r="E33" i="1"/>
  <c r="C33" i="1"/>
  <c r="I32" i="1"/>
  <c r="D33" i="1"/>
  <c r="J33" i="1"/>
  <c r="M33" i="1"/>
  <c r="K33" i="1"/>
  <c r="G33" i="1"/>
  <c r="F33" i="1"/>
  <c r="H33" i="1"/>
  <c r="I33" i="1"/>
  <c r="E34" i="1"/>
  <c r="C34" i="1"/>
  <c r="G34" i="1"/>
  <c r="D34" i="1"/>
  <c r="M34" i="1"/>
  <c r="J34" i="1"/>
  <c r="F34" i="1"/>
  <c r="H34" i="1"/>
  <c r="I34" i="1"/>
  <c r="B34" i="1"/>
  <c r="E35" i="1"/>
  <c r="C35" i="1"/>
  <c r="G35" i="1"/>
  <c r="J35" i="1"/>
  <c r="M35" i="1"/>
  <c r="D35" i="1"/>
  <c r="I35" i="1"/>
  <c r="K35" i="1"/>
  <c r="F35" i="1"/>
  <c r="H35" i="1"/>
  <c r="K34" i="1"/>
  <c r="E36" i="1"/>
  <c r="C36" i="1"/>
  <c r="M36" i="1"/>
  <c r="K36" i="1"/>
  <c r="G36" i="1"/>
  <c r="D36" i="1"/>
  <c r="J36" i="1"/>
  <c r="I36" i="1"/>
  <c r="F36" i="1"/>
  <c r="H36" i="1"/>
  <c r="E37" i="1"/>
  <c r="C37" i="1"/>
  <c r="M37" i="1"/>
  <c r="J37" i="1"/>
  <c r="D37" i="1"/>
  <c r="K37" i="1"/>
  <c r="G37" i="1"/>
  <c r="F37" i="1"/>
  <c r="H37" i="1"/>
  <c r="I37" i="1"/>
  <c r="C38" i="1"/>
  <c r="E38" i="1"/>
  <c r="M38" i="1"/>
  <c r="K38" i="1"/>
  <c r="I38" i="1"/>
  <c r="D38" i="1"/>
  <c r="J38" i="1"/>
  <c r="G38" i="1"/>
  <c r="F38" i="1"/>
  <c r="H38" i="1"/>
  <c r="C39" i="1"/>
  <c r="E39" i="1"/>
  <c r="D39" i="1"/>
  <c r="J39" i="1"/>
  <c r="K39" i="1"/>
  <c r="F39" i="1"/>
  <c r="H39" i="1"/>
  <c r="G39" i="1"/>
  <c r="M39" i="1"/>
  <c r="E40" i="1"/>
  <c r="C40" i="1"/>
  <c r="I39" i="1"/>
  <c r="K40" i="1"/>
  <c r="D40" i="1"/>
  <c r="M40" i="1"/>
  <c r="J40" i="1"/>
  <c r="F40" i="1"/>
  <c r="H40" i="1"/>
  <c r="I40" i="1"/>
  <c r="G40" i="1"/>
  <c r="C41" i="1"/>
  <c r="E41" i="1"/>
  <c r="J41" i="1"/>
  <c r="K41" i="1"/>
  <c r="M41" i="1"/>
  <c r="I41" i="1"/>
  <c r="D41" i="1"/>
  <c r="G41" i="1"/>
  <c r="F41" i="1"/>
  <c r="H41" i="1"/>
  <c r="C42" i="1"/>
  <c r="E42" i="1"/>
  <c r="M42" i="1"/>
  <c r="K42" i="1"/>
  <c r="J42" i="1"/>
  <c r="D42" i="1"/>
  <c r="F42" i="1"/>
  <c r="H42" i="1"/>
  <c r="G42" i="1"/>
  <c r="E43" i="1"/>
  <c r="C43" i="1"/>
  <c r="I42" i="1"/>
  <c r="D43" i="1"/>
  <c r="J43" i="1"/>
  <c r="K43" i="1"/>
  <c r="G43" i="1"/>
  <c r="F43" i="1"/>
  <c r="H43" i="1"/>
  <c r="M43" i="1"/>
  <c r="C44" i="1"/>
  <c r="E44" i="1"/>
  <c r="I43" i="1"/>
  <c r="J44" i="1"/>
  <c r="K44" i="1"/>
  <c r="D44" i="1"/>
  <c r="M44" i="1"/>
  <c r="G44" i="1"/>
  <c r="F44" i="1"/>
  <c r="H44" i="1"/>
  <c r="I44" i="1"/>
  <c r="E45" i="1"/>
  <c r="C45" i="1"/>
  <c r="J45" i="1"/>
  <c r="K45" i="1"/>
  <c r="G45" i="1"/>
  <c r="M45" i="1"/>
  <c r="I45" i="1"/>
  <c r="D45" i="1"/>
  <c r="F45" i="1"/>
  <c r="H45" i="1"/>
  <c r="E46" i="1"/>
  <c r="C46" i="1"/>
  <c r="J46" i="1"/>
  <c r="D46" i="1"/>
  <c r="G46" i="1"/>
  <c r="M46" i="1"/>
  <c r="F46" i="1"/>
  <c r="H46" i="1"/>
  <c r="I46" i="1"/>
  <c r="C47" i="1"/>
  <c r="B46" i="1"/>
  <c r="E47" i="1"/>
  <c r="K46" i="1"/>
  <c r="D47" i="1"/>
  <c r="M47" i="1"/>
  <c r="K47" i="1"/>
  <c r="J47" i="1"/>
  <c r="I47" i="1"/>
  <c r="G47" i="1"/>
  <c r="F47" i="1"/>
  <c r="H47" i="1"/>
  <c r="E48" i="1"/>
  <c r="C48" i="1"/>
  <c r="M48" i="1"/>
  <c r="J48" i="1"/>
  <c r="G48" i="1"/>
  <c r="K48" i="1"/>
  <c r="D48" i="1"/>
  <c r="F48" i="1"/>
  <c r="H48" i="1"/>
  <c r="E49" i="1"/>
  <c r="C49" i="1"/>
  <c r="I48" i="1"/>
  <c r="J49" i="1"/>
  <c r="M49" i="1"/>
  <c r="D49" i="1"/>
  <c r="K49" i="1"/>
  <c r="G49" i="1"/>
  <c r="F49" i="1"/>
  <c r="H49" i="1"/>
  <c r="E50" i="1"/>
  <c r="C50" i="1"/>
  <c r="I49" i="1"/>
  <c r="K50" i="1"/>
  <c r="D50" i="1"/>
  <c r="G50" i="1"/>
  <c r="M50" i="1"/>
  <c r="J50" i="1"/>
  <c r="F50" i="1"/>
  <c r="H50" i="1"/>
  <c r="E51" i="1"/>
  <c r="C51" i="1"/>
  <c r="I50" i="1"/>
  <c r="G51" i="1"/>
  <c r="D51" i="1"/>
  <c r="J51" i="1"/>
  <c r="M51" i="1"/>
  <c r="K51" i="1"/>
  <c r="F51" i="1"/>
  <c r="H51" i="1"/>
  <c r="I51" i="1"/>
  <c r="E52" i="1"/>
  <c r="C52" i="1"/>
  <c r="D52" i="1"/>
  <c r="J52" i="1"/>
  <c r="M52" i="1"/>
  <c r="K52" i="1"/>
  <c r="G52" i="1"/>
  <c r="F52" i="1"/>
  <c r="H52" i="1"/>
  <c r="E53" i="1"/>
  <c r="C53" i="1"/>
  <c r="I52" i="1"/>
  <c r="J53" i="1"/>
  <c r="D53" i="1"/>
  <c r="M53" i="1"/>
  <c r="G53" i="1"/>
  <c r="K53" i="1"/>
  <c r="F53" i="1"/>
  <c r="H53" i="1"/>
  <c r="C54" i="1"/>
  <c r="E54" i="1"/>
  <c r="I53" i="1"/>
  <c r="D54" i="1"/>
  <c r="J54" i="1"/>
  <c r="G54" i="1"/>
  <c r="M54" i="1"/>
  <c r="K54" i="1"/>
  <c r="F54" i="1"/>
  <c r="H54" i="1"/>
  <c r="I54" i="1"/>
  <c r="C55" i="1"/>
  <c r="E55" i="1"/>
  <c r="K55" i="1"/>
  <c r="M55" i="1"/>
  <c r="G55" i="1"/>
  <c r="D55" i="1"/>
  <c r="J55" i="1"/>
  <c r="F55" i="1"/>
  <c r="H55" i="1"/>
  <c r="I55" i="1"/>
  <c r="E56" i="1"/>
  <c r="C56" i="1"/>
  <c r="D56" i="1"/>
  <c r="G56" i="1"/>
  <c r="M56" i="1"/>
  <c r="I56" i="1"/>
  <c r="K56" i="1"/>
  <c r="J56" i="1"/>
  <c r="F56" i="1"/>
  <c r="H56" i="1"/>
  <c r="C57" i="1"/>
  <c r="E57" i="1"/>
  <c r="G57" i="1"/>
  <c r="J57" i="1"/>
  <c r="M57" i="1"/>
  <c r="D57" i="1"/>
  <c r="K57" i="1"/>
  <c r="F57" i="1"/>
  <c r="H57" i="1"/>
  <c r="C58" i="1"/>
  <c r="E58" i="1"/>
  <c r="I57" i="1"/>
  <c r="M58" i="1"/>
  <c r="G58" i="1"/>
  <c r="J58" i="1"/>
  <c r="D58" i="1"/>
  <c r="F58" i="1"/>
  <c r="H58" i="1"/>
  <c r="I58" i="1"/>
  <c r="C59" i="1"/>
  <c r="E59" i="1"/>
  <c r="B58" i="1"/>
  <c r="D59" i="1"/>
  <c r="M59" i="1"/>
  <c r="J59" i="1"/>
  <c r="K59" i="1"/>
  <c r="G59" i="1"/>
  <c r="F59" i="1"/>
  <c r="H59" i="1"/>
  <c r="I59" i="1"/>
  <c r="K58" i="1"/>
  <c r="E60" i="1"/>
  <c r="C60" i="1"/>
  <c r="M60" i="1"/>
  <c r="J60" i="1"/>
  <c r="D60" i="1"/>
  <c r="G60" i="1"/>
  <c r="F60" i="1"/>
  <c r="H60" i="1"/>
  <c r="I60" i="1"/>
  <c r="K60" i="1"/>
  <c r="E61" i="1"/>
  <c r="C61" i="1"/>
  <c r="D61" i="1"/>
  <c r="M61" i="1"/>
  <c r="G61" i="1"/>
  <c r="F61" i="1"/>
  <c r="H61" i="1"/>
  <c r="I61" i="1"/>
  <c r="J61" i="1"/>
  <c r="K61" i="1"/>
  <c r="E62" i="1"/>
  <c r="C62" i="1"/>
  <c r="M62" i="1"/>
  <c r="G62" i="1"/>
  <c r="I62" i="1"/>
  <c r="J62" i="1"/>
  <c r="K62" i="1"/>
  <c r="D62" i="1"/>
  <c r="F62" i="1"/>
  <c r="H62" i="1"/>
  <c r="C63" i="1"/>
  <c r="E63" i="1"/>
  <c r="G63" i="1"/>
  <c r="K63" i="1"/>
  <c r="F63" i="1"/>
  <c r="H63" i="1"/>
  <c r="J63" i="1"/>
  <c r="M63" i="1"/>
  <c r="D63" i="1"/>
  <c r="E64" i="1"/>
  <c r="C64" i="1"/>
  <c r="I63" i="1"/>
  <c r="G64" i="1"/>
  <c r="J64" i="1"/>
  <c r="D64" i="1"/>
  <c r="F64" i="1"/>
  <c r="H64" i="1"/>
  <c r="M64" i="1"/>
  <c r="K64" i="1"/>
  <c r="E65" i="1"/>
  <c r="C65" i="1"/>
  <c r="I64" i="1"/>
  <c r="K65" i="1"/>
  <c r="J65" i="1"/>
  <c r="G65" i="1"/>
  <c r="M65" i="1"/>
  <c r="D65" i="1"/>
  <c r="F65" i="1"/>
  <c r="H65" i="1"/>
  <c r="C66" i="1"/>
  <c r="E66" i="1"/>
  <c r="I65" i="1"/>
  <c r="J66" i="1"/>
  <c r="M66" i="1"/>
  <c r="K66" i="1"/>
  <c r="G66" i="1"/>
  <c r="F66" i="1"/>
  <c r="H66" i="1"/>
  <c r="I66" i="1"/>
  <c r="D66" i="1"/>
  <c r="E67" i="1"/>
  <c r="C67" i="1"/>
  <c r="J67" i="1"/>
  <c r="K67" i="1"/>
  <c r="D67" i="1"/>
  <c r="M67" i="1"/>
  <c r="F67" i="1"/>
  <c r="H67" i="1"/>
  <c r="G67" i="1"/>
  <c r="E68" i="1"/>
  <c r="C68" i="1"/>
  <c r="I67" i="1"/>
  <c r="K68" i="1"/>
  <c r="G68" i="1"/>
  <c r="I68" i="1"/>
  <c r="D68" i="1"/>
  <c r="M68" i="1"/>
  <c r="J68" i="1"/>
  <c r="F68" i="1"/>
  <c r="H68" i="1"/>
  <c r="C69" i="1"/>
  <c r="E69" i="1"/>
  <c r="J69" i="1"/>
  <c r="K69" i="1"/>
  <c r="M69" i="1"/>
  <c r="G69" i="1"/>
  <c r="F69" i="1"/>
  <c r="H69" i="1"/>
  <c r="D69" i="1"/>
  <c r="E70" i="1"/>
  <c r="C70" i="1"/>
  <c r="I69" i="1"/>
  <c r="G70" i="1"/>
  <c r="F70" i="1"/>
  <c r="H70" i="1"/>
  <c r="J70" i="1"/>
  <c r="M70" i="1"/>
  <c r="D70" i="1"/>
  <c r="E71" i="1"/>
  <c r="B70" i="1"/>
  <c r="C71" i="1"/>
  <c r="I70" i="1"/>
  <c r="J71" i="1"/>
  <c r="M71" i="1"/>
  <c r="F71" i="1"/>
  <c r="H71" i="1"/>
  <c r="G71" i="1"/>
  <c r="D71" i="1"/>
  <c r="K71" i="1"/>
  <c r="K70" i="1"/>
  <c r="C72" i="1"/>
  <c r="E72" i="1"/>
  <c r="I71" i="1"/>
  <c r="K72" i="1"/>
  <c r="M72" i="1"/>
  <c r="D72" i="1"/>
  <c r="F72" i="1"/>
  <c r="H72" i="1"/>
  <c r="I72" i="1"/>
  <c r="G72" i="1"/>
  <c r="J72" i="1"/>
  <c r="E73" i="1"/>
  <c r="C73" i="1"/>
  <c r="M73" i="1"/>
  <c r="D73" i="1"/>
  <c r="J73" i="1"/>
  <c r="K73" i="1"/>
  <c r="G73" i="1"/>
  <c r="I73" i="1"/>
  <c r="F73" i="1"/>
  <c r="H73" i="1"/>
  <c r="C74" i="1"/>
  <c r="E74" i="1"/>
  <c r="G74" i="1"/>
  <c r="J74" i="1"/>
  <c r="K74" i="1"/>
  <c r="M74" i="1"/>
  <c r="F74" i="1"/>
  <c r="H74" i="1"/>
  <c r="D74" i="1"/>
  <c r="E75" i="1"/>
  <c r="C75" i="1"/>
  <c r="I74" i="1"/>
  <c r="G75" i="1"/>
  <c r="I75" i="1"/>
  <c r="D75" i="1"/>
  <c r="J75" i="1"/>
  <c r="K75" i="1"/>
  <c r="M75" i="1"/>
  <c r="F75" i="1"/>
  <c r="H75" i="1"/>
  <c r="E76" i="1"/>
  <c r="C76" i="1"/>
  <c r="D76" i="1"/>
  <c r="M76" i="1"/>
  <c r="J76" i="1"/>
  <c r="K76" i="1"/>
  <c r="G76" i="1"/>
  <c r="I76" i="1"/>
  <c r="F76" i="1"/>
  <c r="H76" i="1"/>
  <c r="E77" i="1"/>
  <c r="C77" i="1"/>
  <c r="K77" i="1"/>
  <c r="F77" i="1"/>
  <c r="H77" i="1"/>
  <c r="J77" i="1"/>
  <c r="M77" i="1"/>
  <c r="G77" i="1"/>
  <c r="D77" i="1"/>
  <c r="E78" i="1"/>
  <c r="C78" i="1"/>
  <c r="I77" i="1"/>
  <c r="G78" i="1"/>
  <c r="M78" i="1"/>
  <c r="D78" i="1"/>
  <c r="J78" i="1"/>
  <c r="F78" i="1"/>
  <c r="H78" i="1"/>
  <c r="K78" i="1"/>
  <c r="C79" i="1"/>
  <c r="E79" i="1"/>
  <c r="I78" i="1"/>
  <c r="M79" i="1"/>
  <c r="D79" i="1"/>
  <c r="K79" i="1"/>
  <c r="I79" i="1"/>
  <c r="J79" i="1"/>
  <c r="G79" i="1"/>
  <c r="F79" i="1"/>
  <c r="H79" i="1"/>
  <c r="C80" i="1"/>
  <c r="E80" i="1"/>
  <c r="J80" i="1"/>
  <c r="K80" i="1"/>
  <c r="D80" i="1"/>
  <c r="F80" i="1"/>
  <c r="H80" i="1"/>
  <c r="I80" i="1"/>
  <c r="G80" i="1"/>
  <c r="M80" i="1"/>
  <c r="E81" i="1"/>
  <c r="C81" i="1"/>
  <c r="K81" i="1"/>
  <c r="G81" i="1"/>
  <c r="M81" i="1"/>
  <c r="D81" i="1"/>
  <c r="F81" i="1"/>
  <c r="H81" i="1"/>
  <c r="J81" i="1"/>
  <c r="C82" i="1"/>
  <c r="E82" i="1"/>
  <c r="I81" i="1"/>
  <c r="M82" i="1"/>
  <c r="D82" i="1"/>
  <c r="J82" i="1"/>
  <c r="G82" i="1"/>
  <c r="F82" i="1"/>
  <c r="H82" i="1"/>
  <c r="C83" i="1"/>
  <c r="B82" i="1"/>
  <c r="K82" i="1"/>
  <c r="E83" i="1"/>
  <c r="I82" i="1"/>
  <c r="J83" i="1"/>
  <c r="M83" i="1"/>
  <c r="D83" i="1"/>
  <c r="K83" i="1"/>
  <c r="F83" i="1"/>
  <c r="H83" i="1"/>
  <c r="I83" i="1"/>
  <c r="G83" i="1"/>
  <c r="E84" i="1"/>
  <c r="C84" i="1"/>
  <c r="F84" i="1"/>
  <c r="H84" i="1"/>
  <c r="I84" i="1"/>
  <c r="K84" i="1"/>
  <c r="D84" i="1"/>
  <c r="M84" i="1"/>
  <c r="G84" i="1"/>
  <c r="J84" i="1"/>
  <c r="C85" i="1"/>
  <c r="E85" i="1"/>
  <c r="G85" i="1"/>
  <c r="K85" i="1"/>
  <c r="F85" i="1"/>
  <c r="H85" i="1"/>
  <c r="I85" i="1"/>
  <c r="J85" i="1"/>
  <c r="D85" i="1"/>
  <c r="M85" i="1"/>
  <c r="E86" i="1"/>
  <c r="C86" i="1"/>
  <c r="G86" i="1"/>
  <c r="D86" i="1"/>
  <c r="K86" i="1"/>
  <c r="J86" i="1"/>
  <c r="F86" i="1"/>
  <c r="H86" i="1"/>
  <c r="I86" i="1"/>
  <c r="M86" i="1"/>
  <c r="E87" i="1"/>
  <c r="C87" i="1"/>
  <c r="F87" i="1"/>
  <c r="H87" i="1"/>
  <c r="G87" i="1"/>
  <c r="J87" i="1"/>
  <c r="M87" i="1"/>
  <c r="D87" i="1"/>
  <c r="K87" i="1"/>
  <c r="C88" i="1"/>
  <c r="E88" i="1"/>
  <c r="I87" i="1"/>
  <c r="G88" i="1"/>
  <c r="M88" i="1"/>
  <c r="K88" i="1"/>
  <c r="F88" i="1"/>
  <c r="H88" i="1"/>
  <c r="I88" i="1"/>
  <c r="D88" i="1"/>
  <c r="J88" i="1"/>
  <c r="E89" i="1"/>
  <c r="C89" i="1"/>
  <c r="G89" i="1"/>
  <c r="K89" i="1"/>
  <c r="J89" i="1"/>
  <c r="M89" i="1"/>
  <c r="D89" i="1"/>
  <c r="F89" i="1"/>
  <c r="H89" i="1"/>
  <c r="I89" i="1"/>
  <c r="C90" i="1"/>
  <c r="E90" i="1"/>
  <c r="M90" i="1"/>
  <c r="J90" i="1"/>
  <c r="G90" i="1"/>
  <c r="F90" i="1"/>
  <c r="H90" i="1"/>
  <c r="K90" i="1"/>
  <c r="D90" i="1"/>
  <c r="C91" i="1"/>
  <c r="E91" i="1"/>
  <c r="I90" i="1"/>
  <c r="G91" i="1"/>
  <c r="F91" i="1"/>
  <c r="H91" i="1"/>
  <c r="J91" i="1"/>
  <c r="M91" i="1"/>
  <c r="D91" i="1"/>
  <c r="K91" i="1"/>
  <c r="E92" i="1"/>
  <c r="C92" i="1"/>
  <c r="I91" i="1"/>
  <c r="J92" i="1"/>
  <c r="F92" i="1"/>
  <c r="H92" i="1"/>
  <c r="I92" i="1"/>
  <c r="K92" i="1"/>
  <c r="D92" i="1"/>
  <c r="M92" i="1"/>
  <c r="G92" i="1"/>
  <c r="E93" i="1"/>
  <c r="C93" i="1"/>
  <c r="D93" i="1"/>
  <c r="M93" i="1"/>
  <c r="G93" i="1"/>
  <c r="J93" i="1"/>
  <c r="F93" i="1"/>
  <c r="H93" i="1"/>
  <c r="K93" i="1"/>
  <c r="C94" i="1"/>
  <c r="E94" i="1"/>
  <c r="I93" i="1"/>
  <c r="G94" i="1"/>
  <c r="D94" i="1"/>
  <c r="J94" i="1"/>
  <c r="F94" i="1"/>
  <c r="H94" i="1"/>
  <c r="M94" i="1"/>
  <c r="C95" i="1"/>
  <c r="E95" i="1"/>
  <c r="B94" i="1"/>
  <c r="K94" i="1"/>
  <c r="I94" i="1"/>
  <c r="G95" i="1"/>
  <c r="D95" i="1"/>
  <c r="J95" i="1"/>
  <c r="K95" i="1"/>
  <c r="M95" i="1"/>
  <c r="F95" i="1"/>
  <c r="H95" i="1"/>
  <c r="I95" i="1"/>
  <c r="E96" i="1"/>
  <c r="C96" i="1"/>
  <c r="M96" i="1"/>
  <c r="K96" i="1"/>
  <c r="F96" i="1"/>
  <c r="H96" i="1"/>
  <c r="I96" i="1"/>
  <c r="J96" i="1"/>
  <c r="G96" i="1"/>
  <c r="D96" i="1"/>
  <c r="E97" i="1"/>
  <c r="C97" i="1"/>
  <c r="F97" i="1"/>
  <c r="H97" i="1"/>
  <c r="D97" i="1"/>
  <c r="J97" i="1"/>
  <c r="G97" i="1"/>
  <c r="M97" i="1"/>
  <c r="K97" i="1"/>
  <c r="E98" i="1"/>
  <c r="C98" i="1"/>
  <c r="I97" i="1"/>
  <c r="M98" i="1"/>
  <c r="J98" i="1"/>
  <c r="I98" i="1"/>
  <c r="D98" i="1"/>
  <c r="G98" i="1"/>
  <c r="K98" i="1"/>
  <c r="F98" i="1"/>
  <c r="H98" i="1"/>
  <c r="E99" i="1"/>
  <c r="C99" i="1"/>
  <c r="M99" i="1"/>
  <c r="D99" i="1"/>
  <c r="J99" i="1"/>
  <c r="F99" i="1"/>
  <c r="H99" i="1"/>
  <c r="K99" i="1"/>
  <c r="G99" i="1"/>
  <c r="E100" i="1"/>
  <c r="C100" i="1"/>
  <c r="I99" i="1"/>
  <c r="G100" i="1"/>
  <c r="J100" i="1"/>
  <c r="K100" i="1"/>
  <c r="D100" i="1"/>
  <c r="F100" i="1"/>
  <c r="H100" i="1"/>
  <c r="M100" i="1"/>
  <c r="E101" i="1"/>
  <c r="C101" i="1"/>
  <c r="I100" i="1"/>
  <c r="J101" i="1"/>
  <c r="K101" i="1"/>
  <c r="I101" i="1"/>
  <c r="M101" i="1"/>
  <c r="D101" i="1"/>
  <c r="G101" i="1"/>
  <c r="F101" i="1"/>
  <c r="H101" i="1"/>
  <c r="C102" i="1"/>
  <c r="E102" i="1"/>
  <c r="G102" i="1"/>
  <c r="F102" i="1"/>
  <c r="H102" i="1"/>
  <c r="D102" i="1"/>
  <c r="J102" i="1"/>
  <c r="M102" i="1"/>
  <c r="K102" i="1"/>
  <c r="E103" i="1"/>
  <c r="C103" i="1"/>
  <c r="I102" i="1"/>
  <c r="F103" i="1"/>
  <c r="H103" i="1"/>
  <c r="D103" i="1"/>
  <c r="K103" i="1"/>
  <c r="J103" i="1"/>
  <c r="G103" i="1"/>
  <c r="M103" i="1"/>
  <c r="E104" i="1"/>
  <c r="C104" i="1"/>
  <c r="I103" i="1"/>
  <c r="F104" i="1"/>
  <c r="H104" i="1"/>
  <c r="D104" i="1"/>
  <c r="G104" i="1"/>
  <c r="M104" i="1"/>
  <c r="J104" i="1"/>
  <c r="K104" i="1"/>
  <c r="I104" i="1"/>
  <c r="E105" i="1"/>
  <c r="C105" i="1"/>
  <c r="J105" i="1"/>
  <c r="D105" i="1"/>
  <c r="G105" i="1"/>
  <c r="F105" i="1"/>
  <c r="H105" i="1"/>
  <c r="I105" i="1"/>
  <c r="M105" i="1"/>
  <c r="K105" i="1"/>
  <c r="E106" i="1"/>
  <c r="C106" i="1"/>
  <c r="G106" i="1"/>
  <c r="J106" i="1"/>
  <c r="F106" i="1"/>
  <c r="H106" i="1"/>
  <c r="D106" i="1"/>
  <c r="I106" i="1"/>
  <c r="M106" i="1"/>
  <c r="E107" i="1"/>
  <c r="B106" i="1"/>
  <c r="K106" i="1"/>
  <c r="C107" i="1"/>
  <c r="M107" i="1"/>
  <c r="K107" i="1"/>
  <c r="D107" i="1"/>
  <c r="F107" i="1"/>
  <c r="H107" i="1"/>
  <c r="I107" i="1"/>
  <c r="G107" i="1"/>
  <c r="J107" i="1"/>
  <c r="C108" i="1"/>
  <c r="E108" i="1"/>
  <c r="K108" i="1"/>
  <c r="J108" i="1"/>
  <c r="F108" i="1"/>
  <c r="H108" i="1"/>
  <c r="I108" i="1"/>
  <c r="D108" i="1"/>
  <c r="M108" i="1"/>
  <c r="G108" i="1"/>
  <c r="E109" i="1"/>
  <c r="C109" i="1"/>
  <c r="M109" i="1"/>
  <c r="J109" i="1"/>
  <c r="F109" i="1"/>
  <c r="H109" i="1"/>
  <c r="K109" i="1"/>
  <c r="D109" i="1"/>
  <c r="G109" i="1"/>
  <c r="C110" i="1"/>
  <c r="E110" i="1"/>
  <c r="I109" i="1"/>
  <c r="G110" i="1"/>
  <c r="J110" i="1"/>
  <c r="D110" i="1"/>
  <c r="M110" i="1"/>
  <c r="F110" i="1"/>
  <c r="H110" i="1"/>
  <c r="I110" i="1"/>
  <c r="K110" i="1"/>
  <c r="E111" i="1"/>
  <c r="C111" i="1"/>
  <c r="K111" i="1"/>
  <c r="D111" i="1"/>
  <c r="J111" i="1"/>
  <c r="F111" i="1"/>
  <c r="H111" i="1"/>
  <c r="M111" i="1"/>
  <c r="G111" i="1"/>
  <c r="C112" i="1"/>
  <c r="E112" i="1"/>
  <c r="I111" i="1"/>
  <c r="K112" i="1"/>
  <c r="J112" i="1"/>
  <c r="D112" i="1"/>
  <c r="I112" i="1"/>
  <c r="M112" i="1"/>
  <c r="G112" i="1"/>
  <c r="F112" i="1"/>
  <c r="H112" i="1"/>
  <c r="C113" i="1"/>
  <c r="E113" i="1"/>
  <c r="J113" i="1"/>
  <c r="F113" i="1"/>
  <c r="H113" i="1"/>
  <c r="D113" i="1"/>
  <c r="I113" i="1"/>
  <c r="M113" i="1"/>
  <c r="K113" i="1"/>
  <c r="G113" i="1"/>
  <c r="E114" i="1"/>
  <c r="C114" i="1"/>
  <c r="M114" i="1"/>
  <c r="G114" i="1"/>
  <c r="D114" i="1"/>
  <c r="F114" i="1"/>
  <c r="H114" i="1"/>
  <c r="J114" i="1"/>
  <c r="K114" i="1"/>
  <c r="E115" i="1"/>
  <c r="C115" i="1"/>
  <c r="I114" i="1"/>
  <c r="G115" i="1"/>
  <c r="K115" i="1"/>
  <c r="F115" i="1"/>
  <c r="H115" i="1"/>
  <c r="I115" i="1"/>
  <c r="M115" i="1"/>
  <c r="J115" i="1"/>
  <c r="D115" i="1"/>
  <c r="C116" i="1"/>
  <c r="E116" i="1"/>
  <c r="K116" i="1"/>
  <c r="M116" i="1"/>
  <c r="F116" i="1"/>
  <c r="H116" i="1"/>
  <c r="D116" i="1"/>
  <c r="J116" i="1"/>
  <c r="G116" i="1"/>
  <c r="C117" i="1"/>
  <c r="E117" i="1"/>
  <c r="I116" i="1"/>
  <c r="J117" i="1"/>
  <c r="D117" i="1"/>
  <c r="M117" i="1"/>
  <c r="F117" i="1"/>
  <c r="H117" i="1"/>
  <c r="I117" i="1"/>
  <c r="G117" i="1"/>
  <c r="K117" i="1"/>
  <c r="C118" i="1"/>
  <c r="E118" i="1"/>
  <c r="F118" i="1"/>
  <c r="H118" i="1"/>
  <c r="J118" i="1"/>
  <c r="D118" i="1"/>
  <c r="G118" i="1"/>
  <c r="M118" i="1"/>
  <c r="B118" i="1"/>
  <c r="K118" i="1"/>
  <c r="E119" i="1"/>
  <c r="C119" i="1"/>
  <c r="I118" i="1"/>
  <c r="J119" i="1"/>
  <c r="G119" i="1"/>
  <c r="D119" i="1"/>
  <c r="K119" i="1"/>
  <c r="F119" i="1"/>
  <c r="H119" i="1"/>
  <c r="M119" i="1"/>
  <c r="E120" i="1"/>
  <c r="C120" i="1"/>
  <c r="I119" i="1"/>
  <c r="F120" i="1"/>
  <c r="H120" i="1"/>
  <c r="M120" i="1"/>
  <c r="K120" i="1"/>
  <c r="G120" i="1"/>
  <c r="J120" i="1"/>
  <c r="I120" i="1"/>
  <c r="D120" i="1"/>
  <c r="E121" i="1"/>
  <c r="C121" i="1"/>
  <c r="G121" i="1"/>
  <c r="K121" i="1"/>
  <c r="D121" i="1"/>
  <c r="F121" i="1"/>
  <c r="H121" i="1"/>
  <c r="I121" i="1"/>
  <c r="J121" i="1"/>
  <c r="M121" i="1"/>
  <c r="E122" i="1"/>
  <c r="C122" i="1"/>
  <c r="K122" i="1"/>
  <c r="D122" i="1"/>
  <c r="I122" i="1"/>
  <c r="M122" i="1"/>
  <c r="J122" i="1"/>
  <c r="G122" i="1"/>
  <c r="F122" i="1"/>
  <c r="H122" i="1"/>
  <c r="C123" i="1"/>
  <c r="E123" i="1"/>
  <c r="F123" i="1"/>
  <c r="H123" i="1"/>
  <c r="M123" i="1"/>
  <c r="D123" i="1"/>
  <c r="I123" i="1"/>
  <c r="J123" i="1"/>
  <c r="G123" i="1"/>
  <c r="K123" i="1"/>
  <c r="E124" i="1"/>
  <c r="C124" i="1"/>
  <c r="G124" i="1"/>
  <c r="K124" i="1"/>
  <c r="J124" i="1"/>
  <c r="F124" i="1"/>
  <c r="H124" i="1"/>
  <c r="D124" i="1"/>
  <c r="M124" i="1"/>
  <c r="E125" i="1"/>
  <c r="C125" i="1"/>
  <c r="I124" i="1"/>
  <c r="D125" i="1"/>
  <c r="G125" i="1"/>
  <c r="M125" i="1"/>
  <c r="F125" i="1"/>
  <c r="H125" i="1"/>
  <c r="I125" i="1"/>
  <c r="J125" i="1"/>
  <c r="K125" i="1"/>
  <c r="E126" i="1"/>
  <c r="C126" i="1"/>
  <c r="F126" i="1"/>
  <c r="H126" i="1"/>
  <c r="K126" i="1"/>
  <c r="G126" i="1"/>
  <c r="M126" i="1"/>
  <c r="J126" i="1"/>
  <c r="I126" i="1"/>
  <c r="D126" i="1"/>
  <c r="C127" i="1"/>
  <c r="E127" i="1"/>
  <c r="D127" i="1"/>
  <c r="M127" i="1"/>
  <c r="G127" i="1"/>
  <c r="F127" i="1"/>
  <c r="H127" i="1"/>
  <c r="I127" i="1"/>
  <c r="K127" i="1"/>
  <c r="J127" i="1"/>
  <c r="E128" i="1"/>
  <c r="C128" i="1"/>
  <c r="J128" i="1"/>
  <c r="M128" i="1"/>
  <c r="F128" i="1"/>
  <c r="H128" i="1"/>
  <c r="K128" i="1"/>
  <c r="D128" i="1"/>
  <c r="G128" i="1"/>
  <c r="E129" i="1"/>
  <c r="C129" i="1"/>
  <c r="I128" i="1"/>
  <c r="F129" i="1"/>
  <c r="H129" i="1"/>
  <c r="J129" i="1"/>
  <c r="D129" i="1"/>
  <c r="G129" i="1"/>
  <c r="I129" i="1"/>
  <c r="K129" i="1"/>
  <c r="M129" i="1"/>
  <c r="E130" i="1"/>
  <c r="C130" i="1"/>
  <c r="J130" i="1"/>
  <c r="G130" i="1"/>
  <c r="D130" i="1"/>
  <c r="M130" i="1"/>
  <c r="F130" i="1"/>
  <c r="H130" i="1"/>
  <c r="I130" i="1"/>
  <c r="B130" i="1"/>
  <c r="K130" i="1"/>
  <c r="E131" i="1"/>
  <c r="C131" i="1"/>
  <c r="M131" i="1"/>
  <c r="D131" i="1"/>
  <c r="K131" i="1"/>
  <c r="F131" i="1"/>
  <c r="H131" i="1"/>
  <c r="G131" i="1"/>
  <c r="J131" i="1"/>
  <c r="C132" i="1"/>
  <c r="E132" i="1"/>
  <c r="I131" i="1"/>
  <c r="K132" i="1"/>
  <c r="M132" i="1"/>
  <c r="G132" i="1"/>
  <c r="D132" i="1"/>
  <c r="F132" i="1"/>
  <c r="H132" i="1"/>
  <c r="J132" i="1"/>
  <c r="E133" i="1"/>
  <c r="C133" i="1"/>
  <c r="I132" i="1"/>
  <c r="G133" i="1"/>
  <c r="F133" i="1"/>
  <c r="H133" i="1"/>
  <c r="K133" i="1"/>
  <c r="J133" i="1"/>
  <c r="D133" i="1"/>
  <c r="M133" i="1"/>
  <c r="C134" i="1"/>
  <c r="E134" i="1"/>
  <c r="I133" i="1"/>
  <c r="M134" i="1"/>
  <c r="F134" i="1"/>
  <c r="H134" i="1"/>
  <c r="I134" i="1"/>
  <c r="G134" i="1"/>
  <c r="K134" i="1"/>
  <c r="D134" i="1"/>
  <c r="J134" i="1"/>
  <c r="C135" i="1"/>
  <c r="E135" i="1"/>
  <c r="G135" i="1"/>
  <c r="D135" i="1"/>
  <c r="J135" i="1"/>
  <c r="F135" i="1"/>
  <c r="H135" i="1"/>
  <c r="I135" i="1"/>
  <c r="K135" i="1"/>
  <c r="M135" i="1"/>
  <c r="E136" i="1"/>
  <c r="C136" i="1"/>
  <c r="K136" i="1"/>
  <c r="G136" i="1"/>
  <c r="D136" i="1"/>
  <c r="F136" i="1"/>
  <c r="H136" i="1"/>
  <c r="M136" i="1"/>
  <c r="J136" i="1"/>
  <c r="C137" i="1"/>
  <c r="E137" i="1"/>
  <c r="I136" i="1"/>
  <c r="G137" i="1"/>
  <c r="J137" i="1"/>
  <c r="K137" i="1"/>
  <c r="D137" i="1"/>
  <c r="M137" i="1"/>
  <c r="F137" i="1"/>
  <c r="H137" i="1"/>
  <c r="C138" i="1"/>
  <c r="E138" i="1"/>
  <c r="I137" i="1"/>
  <c r="M138" i="1"/>
  <c r="G138" i="1"/>
  <c r="K138" i="1"/>
  <c r="D138" i="1"/>
  <c r="F138" i="1"/>
  <c r="H138" i="1"/>
  <c r="J138" i="1"/>
  <c r="E139" i="1"/>
  <c r="C139" i="1"/>
  <c r="I138" i="1"/>
  <c r="K139" i="1"/>
  <c r="F139" i="1"/>
  <c r="H139" i="1"/>
  <c r="G139" i="1"/>
  <c r="D139" i="1"/>
  <c r="M139" i="1"/>
  <c r="J139" i="1"/>
  <c r="E140" i="1"/>
  <c r="C140" i="1"/>
  <c r="I139" i="1"/>
  <c r="G140" i="1"/>
  <c r="M140" i="1"/>
  <c r="F140" i="1"/>
  <c r="H140" i="1"/>
  <c r="D140" i="1"/>
  <c r="J140" i="1"/>
  <c r="K140" i="1"/>
  <c r="C141" i="1"/>
  <c r="E141" i="1"/>
  <c r="I140" i="1"/>
  <c r="M141" i="1"/>
  <c r="G141" i="1"/>
  <c r="F141" i="1"/>
  <c r="H141" i="1"/>
  <c r="J141" i="1"/>
  <c r="D141" i="1"/>
  <c r="K141" i="1"/>
  <c r="C142" i="1"/>
  <c r="E142" i="1"/>
  <c r="I141" i="1"/>
  <c r="J142" i="1"/>
  <c r="F142" i="1"/>
  <c r="H142" i="1"/>
  <c r="M142" i="1"/>
  <c r="G142" i="1"/>
  <c r="D142" i="1"/>
  <c r="B142" i="1"/>
  <c r="K142" i="1"/>
  <c r="E143" i="1"/>
  <c r="C143" i="1"/>
  <c r="I142" i="1"/>
  <c r="G143" i="1"/>
  <c r="M143" i="1"/>
  <c r="D143" i="1"/>
  <c r="F143" i="1"/>
  <c r="H143" i="1"/>
  <c r="K143" i="1"/>
  <c r="J143" i="1"/>
  <c r="E144" i="1"/>
  <c r="C144" i="1"/>
  <c r="I143" i="1"/>
  <c r="K144" i="1"/>
  <c r="F144" i="1"/>
  <c r="H144" i="1"/>
  <c r="G144" i="1"/>
  <c r="M144" i="1"/>
  <c r="J144" i="1"/>
  <c r="I144" i="1"/>
  <c r="D144" i="1"/>
  <c r="E145" i="1"/>
  <c r="C145" i="1"/>
  <c r="F145" i="1"/>
  <c r="H145" i="1"/>
  <c r="K145" i="1"/>
  <c r="D145" i="1"/>
  <c r="J145" i="1"/>
  <c r="G145" i="1"/>
  <c r="I145" i="1"/>
  <c r="M145" i="1"/>
  <c r="C146" i="1"/>
  <c r="E146" i="1"/>
  <c r="K146" i="1"/>
  <c r="G146" i="1"/>
  <c r="F146" i="1"/>
  <c r="H146" i="1"/>
  <c r="D146" i="1"/>
  <c r="M146" i="1"/>
  <c r="J146" i="1"/>
  <c r="E147" i="1"/>
  <c r="C147" i="1"/>
  <c r="I146" i="1"/>
  <c r="D147" i="1"/>
  <c r="M147" i="1"/>
  <c r="J147" i="1"/>
  <c r="F147" i="1"/>
  <c r="H147" i="1"/>
  <c r="I147" i="1"/>
  <c r="K147" i="1"/>
  <c r="G147" i="1"/>
  <c r="E148" i="1"/>
  <c r="C148" i="1"/>
  <c r="F148" i="1"/>
  <c r="H148" i="1"/>
  <c r="J148" i="1"/>
  <c r="I148" i="1"/>
  <c r="G148" i="1"/>
  <c r="K148" i="1"/>
  <c r="D148" i="1"/>
  <c r="M148" i="1"/>
  <c r="E149" i="1"/>
  <c r="C149" i="1"/>
  <c r="K149" i="1"/>
  <c r="F149" i="1"/>
  <c r="H149" i="1"/>
  <c r="G149" i="1"/>
  <c r="M149" i="1"/>
  <c r="J149" i="1"/>
  <c r="D149" i="1"/>
  <c r="E150" i="1"/>
  <c r="C150" i="1"/>
  <c r="I149" i="1"/>
  <c r="K150" i="1"/>
  <c r="G150" i="1"/>
  <c r="J150" i="1"/>
  <c r="F150" i="1"/>
  <c r="H150" i="1"/>
  <c r="D150" i="1"/>
  <c r="M150" i="1"/>
  <c r="E151" i="1"/>
  <c r="C151" i="1"/>
  <c r="I150" i="1"/>
  <c r="F151" i="1"/>
  <c r="H151" i="1"/>
  <c r="I151" i="1"/>
  <c r="K151" i="1"/>
  <c r="M151" i="1"/>
  <c r="J151" i="1"/>
  <c r="G151" i="1"/>
  <c r="D151" i="1"/>
  <c r="C152" i="1"/>
  <c r="E152" i="1"/>
  <c r="K152" i="1"/>
  <c r="J152" i="1"/>
  <c r="F152" i="1"/>
  <c r="H152" i="1"/>
  <c r="I152" i="1"/>
  <c r="M152" i="1"/>
  <c r="D152" i="1"/>
  <c r="G152" i="1"/>
  <c r="E153" i="1"/>
  <c r="C153" i="1"/>
  <c r="G153" i="1"/>
  <c r="D153" i="1"/>
  <c r="M153" i="1"/>
  <c r="F153" i="1"/>
  <c r="H153" i="1"/>
  <c r="I153" i="1"/>
  <c r="K153" i="1"/>
  <c r="J153" i="1"/>
  <c r="E154" i="1"/>
  <c r="C154" i="1"/>
  <c r="F154" i="1"/>
  <c r="H154" i="1"/>
  <c r="I154" i="1"/>
  <c r="M154" i="1"/>
  <c r="G154" i="1"/>
  <c r="J154" i="1"/>
  <c r="D154" i="1"/>
  <c r="C155" i="1"/>
  <c r="E155" i="1"/>
  <c r="B154" i="1"/>
  <c r="K154" i="1"/>
  <c r="D155" i="1"/>
  <c r="K155" i="1"/>
  <c r="J155" i="1"/>
  <c r="F155" i="1"/>
  <c r="H155" i="1"/>
  <c r="I155" i="1"/>
  <c r="M155" i="1"/>
  <c r="G155" i="1"/>
  <c r="C156" i="1"/>
  <c r="E156" i="1"/>
  <c r="G156" i="1"/>
  <c r="D156" i="1"/>
  <c r="J156" i="1"/>
  <c r="M156" i="1"/>
  <c r="F156" i="1"/>
  <c r="H156" i="1"/>
  <c r="I156" i="1"/>
  <c r="K156" i="1"/>
  <c r="C157" i="1"/>
  <c r="E157" i="1"/>
  <c r="G157" i="1"/>
  <c r="D157" i="1"/>
  <c r="F157" i="1"/>
  <c r="H157" i="1"/>
  <c r="K157" i="1"/>
  <c r="M157" i="1"/>
  <c r="J157" i="1"/>
  <c r="C158" i="1"/>
  <c r="E158" i="1"/>
  <c r="I157" i="1"/>
  <c r="M158" i="1"/>
  <c r="G158" i="1"/>
  <c r="J158" i="1"/>
  <c r="D158" i="1"/>
  <c r="K158" i="1"/>
  <c r="F158" i="1"/>
  <c r="H158" i="1"/>
  <c r="E159" i="1"/>
  <c r="C159" i="1"/>
  <c r="I158" i="1"/>
  <c r="F159" i="1"/>
  <c r="H159" i="1"/>
  <c r="J159" i="1"/>
  <c r="G159" i="1"/>
  <c r="M159" i="1"/>
  <c r="K159" i="1"/>
  <c r="D159" i="1"/>
  <c r="E160" i="1"/>
  <c r="C160" i="1"/>
  <c r="I159" i="1"/>
  <c r="D160" i="1"/>
  <c r="K160" i="1"/>
  <c r="M160" i="1"/>
  <c r="J160" i="1"/>
  <c r="G160" i="1"/>
  <c r="F160" i="1"/>
  <c r="H160" i="1"/>
  <c r="C161" i="1"/>
  <c r="E161" i="1"/>
  <c r="I160" i="1"/>
  <c r="J161" i="1"/>
  <c r="D161" i="1"/>
  <c r="M161" i="1"/>
  <c r="G161" i="1"/>
  <c r="F161" i="1"/>
  <c r="H161" i="1"/>
  <c r="I161" i="1"/>
  <c r="K161" i="1"/>
  <c r="C162" i="1"/>
  <c r="E162" i="1"/>
  <c r="K162" i="1"/>
  <c r="F162" i="1"/>
  <c r="H162" i="1"/>
  <c r="G162" i="1"/>
  <c r="M162" i="1"/>
  <c r="J162" i="1"/>
  <c r="D162" i="1"/>
  <c r="E163" i="1"/>
  <c r="C163" i="1"/>
  <c r="I162" i="1"/>
  <c r="M163" i="1"/>
  <c r="G163" i="1"/>
  <c r="K163" i="1"/>
  <c r="F163" i="1"/>
  <c r="H163" i="1"/>
  <c r="D163" i="1"/>
  <c r="J163" i="1"/>
  <c r="C164" i="1"/>
  <c r="E164" i="1"/>
  <c r="I163" i="1"/>
  <c r="M164" i="1"/>
  <c r="D164" i="1"/>
  <c r="G164" i="1"/>
  <c r="J164" i="1"/>
  <c r="K164" i="1"/>
  <c r="F164" i="1"/>
  <c r="H164" i="1"/>
  <c r="I164" i="1"/>
  <c r="C165" i="1"/>
  <c r="E165" i="1"/>
  <c r="J165" i="1"/>
  <c r="D165" i="1"/>
  <c r="G165" i="1"/>
  <c r="K165" i="1"/>
  <c r="F165" i="1"/>
  <c r="H165" i="1"/>
  <c r="M165" i="1"/>
  <c r="C166" i="1"/>
  <c r="E166" i="1"/>
  <c r="I165" i="1"/>
  <c r="M166" i="1"/>
  <c r="F166" i="1"/>
  <c r="H166" i="1"/>
  <c r="G166" i="1"/>
  <c r="D166" i="1"/>
  <c r="J166" i="1"/>
  <c r="B166" i="1"/>
  <c r="K166" i="1"/>
  <c r="C167" i="1"/>
  <c r="E167" i="1"/>
  <c r="I166" i="1"/>
  <c r="G167" i="1"/>
  <c r="K167" i="1"/>
  <c r="D167" i="1"/>
  <c r="M167" i="1"/>
  <c r="F167" i="1"/>
  <c r="H167" i="1"/>
  <c r="J167" i="1"/>
  <c r="E168" i="1"/>
  <c r="C168" i="1"/>
  <c r="I167" i="1"/>
  <c r="F168" i="1"/>
  <c r="H168" i="1"/>
  <c r="G168" i="1"/>
  <c r="K168" i="1"/>
  <c r="J168" i="1"/>
  <c r="D168" i="1"/>
  <c r="I168" i="1"/>
  <c r="M168" i="1"/>
  <c r="E169" i="1"/>
  <c r="C169" i="1"/>
  <c r="D169" i="1"/>
  <c r="K169" i="1"/>
  <c r="M169" i="1"/>
  <c r="G169" i="1"/>
  <c r="I169" i="1"/>
  <c r="J169" i="1"/>
  <c r="F169" i="1"/>
  <c r="H169" i="1"/>
  <c r="E170" i="1"/>
  <c r="C170" i="1"/>
  <c r="K170" i="1"/>
  <c r="D170" i="1"/>
  <c r="G170" i="1"/>
  <c r="J170" i="1"/>
  <c r="M170" i="1"/>
  <c r="F170" i="1"/>
  <c r="H170" i="1"/>
  <c r="C171" i="1"/>
  <c r="E171" i="1"/>
  <c r="I170" i="1"/>
  <c r="F171" i="1"/>
  <c r="H171" i="1"/>
  <c r="K171" i="1"/>
  <c r="I171" i="1"/>
  <c r="D171" i="1"/>
  <c r="M171" i="1"/>
  <c r="G171" i="1"/>
  <c r="J171" i="1"/>
  <c r="C172" i="1"/>
  <c r="E172" i="1"/>
  <c r="D172" i="1"/>
  <c r="F172" i="1"/>
  <c r="H172" i="1"/>
  <c r="M172" i="1"/>
  <c r="K172" i="1"/>
  <c r="G172" i="1"/>
  <c r="J172" i="1"/>
  <c r="E173" i="1"/>
  <c r="C173" i="1"/>
  <c r="I172" i="1"/>
  <c r="K173" i="1"/>
  <c r="J173" i="1"/>
  <c r="G173" i="1"/>
  <c r="D173" i="1"/>
  <c r="F173" i="1"/>
  <c r="H173" i="1"/>
  <c r="I173" i="1"/>
  <c r="M173" i="1"/>
  <c r="C174" i="1"/>
  <c r="E174" i="1"/>
  <c r="F174" i="1"/>
  <c r="H174" i="1"/>
  <c r="D174" i="1"/>
  <c r="G174" i="1"/>
  <c r="J174" i="1"/>
  <c r="K174" i="1"/>
  <c r="M174" i="1"/>
  <c r="I174" i="1"/>
  <c r="C175" i="1"/>
  <c r="E175" i="1"/>
  <c r="M175" i="1"/>
  <c r="K175" i="1"/>
  <c r="G175" i="1"/>
  <c r="J175" i="1"/>
  <c r="F175" i="1"/>
  <c r="H175" i="1"/>
  <c r="I175" i="1"/>
  <c r="D175" i="1"/>
  <c r="E176" i="1"/>
  <c r="C176" i="1"/>
  <c r="K176" i="1"/>
  <c r="I176" i="1"/>
  <c r="D176" i="1"/>
  <c r="G176" i="1"/>
  <c r="M176" i="1"/>
  <c r="J176" i="1"/>
  <c r="F176" i="1"/>
  <c r="H176" i="1"/>
  <c r="E177" i="1"/>
  <c r="C177" i="1"/>
  <c r="F177" i="1"/>
  <c r="H177" i="1"/>
  <c r="J177" i="1"/>
  <c r="G177" i="1"/>
  <c r="K177" i="1"/>
  <c r="D177" i="1"/>
  <c r="I177" i="1"/>
  <c r="M177" i="1"/>
  <c r="E178" i="1"/>
  <c r="C178" i="1"/>
  <c r="J178" i="1"/>
  <c r="M178" i="1"/>
  <c r="F178" i="1"/>
  <c r="H178" i="1"/>
  <c r="D178" i="1"/>
  <c r="G178" i="1"/>
  <c r="E179" i="1"/>
  <c r="C179" i="1"/>
  <c r="B178" i="1"/>
  <c r="K178" i="1"/>
  <c r="I178" i="1"/>
  <c r="M179" i="1"/>
  <c r="I179" i="1"/>
  <c r="J179" i="1"/>
  <c r="K179" i="1"/>
  <c r="G179" i="1"/>
  <c r="D179" i="1"/>
  <c r="F179" i="1"/>
  <c r="H179" i="1"/>
  <c r="C180" i="1"/>
  <c r="E180" i="1"/>
  <c r="G180" i="1"/>
  <c r="D180" i="1"/>
  <c r="M180" i="1"/>
  <c r="F180" i="1"/>
  <c r="H180" i="1"/>
  <c r="K180" i="1"/>
  <c r="J180" i="1"/>
  <c r="E181" i="1"/>
  <c r="C181" i="1"/>
  <c r="I180" i="1"/>
  <c r="M181" i="1"/>
  <c r="D181" i="1"/>
  <c r="G181" i="1"/>
  <c r="J181" i="1"/>
  <c r="K181" i="1"/>
  <c r="I181" i="1"/>
  <c r="F181" i="1"/>
  <c r="H181" i="1"/>
  <c r="E182" i="1"/>
  <c r="C182" i="1"/>
  <c r="F182" i="1"/>
  <c r="H182" i="1"/>
  <c r="D182" i="1"/>
  <c r="K182" i="1"/>
  <c r="M182" i="1"/>
  <c r="J182" i="1"/>
  <c r="G182" i="1"/>
  <c r="C183" i="1"/>
  <c r="E183" i="1"/>
  <c r="I182" i="1"/>
  <c r="G183" i="1"/>
  <c r="M183" i="1"/>
  <c r="F183" i="1"/>
  <c r="H183" i="1"/>
  <c r="K183" i="1"/>
  <c r="D183" i="1"/>
  <c r="J183" i="1"/>
  <c r="E184" i="1"/>
  <c r="C184" i="1"/>
  <c r="I183" i="1"/>
  <c r="J184" i="1"/>
  <c r="G184" i="1"/>
  <c r="M184" i="1"/>
  <c r="K184" i="1"/>
  <c r="F184" i="1"/>
  <c r="H184" i="1"/>
  <c r="D184" i="1"/>
  <c r="C185" i="1"/>
  <c r="E185" i="1"/>
  <c r="I184" i="1"/>
  <c r="J185" i="1"/>
  <c r="M185" i="1"/>
  <c r="G185" i="1"/>
  <c r="K185" i="1"/>
  <c r="D185" i="1"/>
  <c r="F185" i="1"/>
  <c r="H185" i="1"/>
  <c r="C186" i="1"/>
  <c r="E186" i="1"/>
  <c r="I185" i="1"/>
  <c r="K186" i="1"/>
  <c r="J186" i="1"/>
  <c r="D186" i="1"/>
  <c r="F186" i="1"/>
  <c r="H186" i="1"/>
  <c r="I186" i="1"/>
  <c r="G186" i="1"/>
  <c r="M186" i="1"/>
  <c r="C187" i="1"/>
  <c r="E187" i="1"/>
  <c r="F187" i="1"/>
  <c r="H187" i="1"/>
  <c r="G187" i="1"/>
  <c r="D187" i="1"/>
  <c r="K187" i="1"/>
  <c r="J187" i="1"/>
  <c r="M187" i="1"/>
  <c r="E188" i="1"/>
  <c r="C188" i="1"/>
  <c r="I187" i="1"/>
  <c r="M188" i="1"/>
  <c r="K188" i="1"/>
  <c r="F188" i="1"/>
  <c r="H188" i="1"/>
  <c r="J188" i="1"/>
  <c r="D188" i="1"/>
  <c r="G188" i="1"/>
  <c r="C189" i="1"/>
  <c r="E189" i="1"/>
  <c r="I188" i="1"/>
  <c r="M189" i="1"/>
  <c r="D189" i="1"/>
  <c r="J189" i="1"/>
  <c r="K189" i="1"/>
  <c r="F189" i="1"/>
  <c r="H189" i="1"/>
  <c r="I189" i="1"/>
  <c r="G189" i="1"/>
  <c r="C190" i="1"/>
  <c r="E190" i="1"/>
  <c r="D190" i="1"/>
  <c r="J190" i="1"/>
  <c r="G190" i="1"/>
  <c r="F190" i="1"/>
  <c r="H190" i="1"/>
  <c r="I190" i="1"/>
  <c r="M190" i="1"/>
  <c r="B190" i="1"/>
  <c r="K190" i="1"/>
  <c r="E191" i="1"/>
  <c r="C191" i="1"/>
  <c r="D191" i="1"/>
  <c r="I191" i="1"/>
  <c r="J191" i="1"/>
  <c r="M191" i="1"/>
  <c r="G191" i="1"/>
  <c r="K191" i="1"/>
  <c r="F191" i="1"/>
  <c r="H191" i="1"/>
  <c r="E192" i="1"/>
  <c r="C192" i="1"/>
  <c r="M192" i="1"/>
  <c r="F192" i="1"/>
  <c r="H192" i="1"/>
  <c r="K192" i="1"/>
  <c r="D192" i="1"/>
  <c r="G192" i="1"/>
  <c r="J192" i="1"/>
  <c r="C193" i="1"/>
  <c r="E193" i="1"/>
  <c r="I192" i="1"/>
  <c r="F193" i="1"/>
  <c r="H193" i="1"/>
  <c r="M193" i="1"/>
  <c r="D193" i="1"/>
  <c r="K193" i="1"/>
  <c r="G193" i="1"/>
  <c r="I193" i="1"/>
  <c r="J193" i="1"/>
  <c r="E194" i="1"/>
  <c r="C194" i="1"/>
  <c r="G194" i="1"/>
  <c r="K194" i="1"/>
  <c r="M194" i="1"/>
  <c r="F194" i="1"/>
  <c r="H194" i="1"/>
  <c r="I194" i="1"/>
  <c r="J194" i="1"/>
  <c r="D194" i="1"/>
  <c r="E195" i="1"/>
  <c r="C195" i="1"/>
  <c r="G195" i="1"/>
  <c r="M195" i="1"/>
  <c r="D195" i="1"/>
  <c r="J195" i="1"/>
  <c r="K195" i="1"/>
  <c r="F195" i="1"/>
  <c r="H195" i="1"/>
  <c r="E196" i="1"/>
  <c r="C196" i="1"/>
  <c r="I195" i="1"/>
  <c r="F196" i="1"/>
  <c r="H196" i="1"/>
  <c r="G196" i="1"/>
  <c r="I196" i="1"/>
  <c r="J196" i="1"/>
  <c r="K196" i="1"/>
  <c r="D196" i="1"/>
  <c r="M196" i="1"/>
  <c r="C197" i="1"/>
  <c r="E197" i="1"/>
  <c r="G197" i="1"/>
  <c r="F197" i="1"/>
  <c r="H197" i="1"/>
  <c r="K197" i="1"/>
  <c r="D197" i="1"/>
  <c r="J197" i="1"/>
  <c r="M197" i="1"/>
  <c r="E198" i="1"/>
  <c r="C198" i="1"/>
  <c r="I197" i="1"/>
  <c r="K198" i="1"/>
  <c r="M198" i="1"/>
  <c r="F198" i="1"/>
  <c r="H198" i="1"/>
  <c r="I198" i="1"/>
  <c r="D198" i="1"/>
  <c r="J198" i="1"/>
  <c r="G198" i="1"/>
  <c r="E199" i="1"/>
  <c r="C199" i="1"/>
  <c r="F199" i="1"/>
  <c r="H199" i="1"/>
  <c r="M199" i="1"/>
  <c r="D199" i="1"/>
  <c r="G199" i="1"/>
  <c r="J199" i="1"/>
  <c r="I199" i="1"/>
  <c r="K199" i="1"/>
  <c r="C200" i="1"/>
  <c r="E200" i="1"/>
  <c r="D200" i="1"/>
  <c r="G200" i="1"/>
  <c r="F200" i="1"/>
  <c r="H200" i="1"/>
  <c r="M200" i="1"/>
  <c r="J200" i="1"/>
  <c r="K200" i="1"/>
  <c r="E201" i="1"/>
  <c r="C201" i="1"/>
  <c r="I200" i="1"/>
  <c r="D201" i="1"/>
  <c r="M201" i="1"/>
  <c r="F201" i="1"/>
  <c r="H201" i="1"/>
  <c r="I201" i="1"/>
  <c r="K201" i="1"/>
  <c r="G201" i="1"/>
  <c r="J201" i="1"/>
  <c r="E202" i="1"/>
  <c r="C202" i="1"/>
  <c r="F202" i="1"/>
  <c r="H202" i="1"/>
  <c r="I202" i="1"/>
  <c r="J202" i="1"/>
  <c r="G202" i="1"/>
  <c r="M202" i="1"/>
  <c r="D202" i="1"/>
  <c r="C203" i="1"/>
  <c r="E203" i="1"/>
  <c r="B202" i="1"/>
  <c r="K202" i="1"/>
  <c r="K203" i="1"/>
  <c r="G203" i="1"/>
  <c r="F203" i="1"/>
  <c r="H203" i="1"/>
  <c r="I203" i="1"/>
  <c r="D203" i="1"/>
  <c r="M203" i="1"/>
  <c r="J203" i="1"/>
  <c r="E204" i="1"/>
  <c r="C204" i="1"/>
  <c r="M204" i="1"/>
  <c r="K204" i="1"/>
  <c r="D204" i="1"/>
  <c r="F204" i="1"/>
  <c r="H204" i="1"/>
  <c r="J204" i="1"/>
  <c r="G204" i="1"/>
  <c r="C205" i="1"/>
  <c r="E205" i="1"/>
  <c r="I204" i="1"/>
  <c r="J205" i="1"/>
  <c r="M205" i="1"/>
  <c r="D205" i="1"/>
  <c r="G205" i="1"/>
  <c r="F205" i="1"/>
  <c r="H205" i="1"/>
  <c r="K205" i="1"/>
  <c r="E206" i="1"/>
  <c r="C206" i="1"/>
  <c r="I205" i="1"/>
  <c r="K206" i="1"/>
  <c r="M206" i="1"/>
  <c r="J206" i="1"/>
  <c r="F206" i="1"/>
  <c r="H206" i="1"/>
  <c r="D206" i="1"/>
  <c r="G206" i="1"/>
  <c r="C207" i="1"/>
  <c r="E207" i="1"/>
  <c r="I206" i="1"/>
  <c r="F207" i="1"/>
  <c r="H207" i="1"/>
  <c r="D207" i="1"/>
  <c r="J207" i="1"/>
  <c r="K207" i="1"/>
  <c r="M207" i="1"/>
  <c r="G207" i="1"/>
  <c r="C208" i="1"/>
  <c r="E208" i="1"/>
  <c r="I207" i="1"/>
  <c r="J208" i="1"/>
  <c r="F208" i="1"/>
  <c r="H208" i="1"/>
  <c r="G208" i="1"/>
  <c r="K208" i="1"/>
  <c r="M208" i="1"/>
  <c r="D208" i="1"/>
  <c r="E209" i="1"/>
  <c r="C209" i="1"/>
  <c r="I208" i="1"/>
  <c r="G209" i="1"/>
  <c r="D209" i="1"/>
  <c r="J209" i="1"/>
  <c r="F209" i="1"/>
  <c r="H209" i="1"/>
  <c r="M209" i="1"/>
  <c r="K209" i="1"/>
  <c r="C210" i="1"/>
  <c r="E210" i="1"/>
  <c r="I209" i="1"/>
  <c r="K210" i="1"/>
  <c r="G210" i="1"/>
  <c r="D210" i="1"/>
  <c r="F210" i="1"/>
  <c r="H210" i="1"/>
  <c r="J210" i="1"/>
  <c r="M210" i="1"/>
  <c r="C211" i="1"/>
  <c r="E211" i="1"/>
  <c r="I210" i="1"/>
  <c r="G211" i="1"/>
  <c r="M211" i="1"/>
  <c r="F211" i="1"/>
  <c r="H211" i="1"/>
  <c r="I211" i="1"/>
  <c r="K211" i="1"/>
  <c r="J211" i="1"/>
  <c r="D211" i="1"/>
  <c r="C212" i="1"/>
  <c r="E212" i="1"/>
  <c r="J212" i="1"/>
  <c r="F212" i="1"/>
  <c r="H212" i="1"/>
  <c r="K212" i="1"/>
  <c r="I212" i="1"/>
  <c r="G212" i="1"/>
  <c r="M212" i="1"/>
  <c r="D212" i="1"/>
  <c r="E213" i="1"/>
  <c r="C213" i="1"/>
  <c r="M213" i="1"/>
  <c r="J213" i="1"/>
  <c r="F213" i="1"/>
  <c r="H213" i="1"/>
  <c r="I213" i="1"/>
  <c r="D213" i="1"/>
  <c r="G213" i="1"/>
  <c r="K213" i="1"/>
  <c r="C214" i="1"/>
  <c r="E214" i="1"/>
  <c r="G214" i="1"/>
  <c r="D214" i="1"/>
  <c r="J214" i="1"/>
  <c r="M214" i="1"/>
  <c r="F214" i="1"/>
  <c r="H214" i="1"/>
  <c r="I214" i="1"/>
  <c r="B214" i="1"/>
  <c r="K214" i="1"/>
  <c r="C215" i="1"/>
  <c r="E215" i="1"/>
  <c r="K215" i="1"/>
  <c r="D215" i="1"/>
  <c r="J215" i="1"/>
  <c r="G215" i="1"/>
  <c r="F215" i="1"/>
  <c r="H215" i="1"/>
  <c r="M215" i="1"/>
  <c r="C216" i="1"/>
  <c r="E216" i="1"/>
  <c r="I215" i="1"/>
  <c r="G216" i="1"/>
  <c r="D216" i="1"/>
  <c r="K216" i="1"/>
  <c r="F216" i="1"/>
  <c r="H216" i="1"/>
  <c r="I216" i="1"/>
  <c r="J216" i="1"/>
  <c r="M216" i="1"/>
  <c r="E217" i="1"/>
  <c r="C217" i="1"/>
  <c r="M217" i="1"/>
  <c r="F217" i="1"/>
  <c r="H217" i="1"/>
  <c r="K217" i="1"/>
  <c r="J217" i="1"/>
  <c r="D217" i="1"/>
  <c r="G217" i="1"/>
  <c r="C218" i="1"/>
  <c r="E218" i="1"/>
  <c r="I217" i="1"/>
  <c r="F218" i="1"/>
  <c r="H218" i="1"/>
  <c r="D218" i="1"/>
  <c r="G218" i="1"/>
  <c r="K218" i="1"/>
  <c r="I218" i="1"/>
  <c r="J218" i="1"/>
  <c r="M218" i="1"/>
  <c r="E219" i="1"/>
  <c r="C219" i="1"/>
  <c r="G219" i="1"/>
  <c r="M219" i="1"/>
  <c r="D219" i="1"/>
  <c r="K219" i="1"/>
  <c r="F219" i="1"/>
  <c r="H219" i="1"/>
  <c r="I219" i="1"/>
  <c r="J219" i="1"/>
  <c r="E220" i="1"/>
  <c r="C220" i="1"/>
  <c r="G220" i="1"/>
  <c r="M220" i="1"/>
  <c r="K220" i="1"/>
  <c r="F220" i="1"/>
  <c r="H220" i="1"/>
  <c r="D220" i="1"/>
  <c r="J220" i="1"/>
  <c r="E221" i="1"/>
  <c r="C221" i="1"/>
  <c r="I220" i="1"/>
  <c r="F221" i="1"/>
  <c r="H221" i="1"/>
  <c r="J221" i="1"/>
  <c r="K221" i="1"/>
  <c r="I221" i="1"/>
  <c r="G221" i="1"/>
  <c r="M221" i="1"/>
  <c r="D221" i="1"/>
  <c r="E222" i="1"/>
  <c r="C222" i="1"/>
  <c r="M222" i="1"/>
  <c r="G222" i="1"/>
  <c r="D222" i="1"/>
  <c r="K222" i="1"/>
  <c r="F222" i="1"/>
  <c r="H222" i="1"/>
  <c r="I222" i="1"/>
  <c r="J222" i="1"/>
  <c r="E223" i="1"/>
  <c r="C223" i="1"/>
  <c r="M223" i="1"/>
  <c r="D223" i="1"/>
  <c r="J223" i="1"/>
  <c r="F223" i="1"/>
  <c r="H223" i="1"/>
  <c r="G223" i="1"/>
  <c r="I223" i="1"/>
  <c r="K223" i="1"/>
  <c r="E224" i="1"/>
  <c r="C224" i="1"/>
  <c r="F224" i="1"/>
  <c r="H224" i="1"/>
  <c r="D224" i="1"/>
  <c r="J224" i="1"/>
  <c r="I224" i="1"/>
  <c r="G224" i="1"/>
  <c r="K224" i="1"/>
  <c r="M224" i="1"/>
  <c r="E225" i="1"/>
  <c r="C225" i="1"/>
  <c r="G225" i="1"/>
  <c r="M225" i="1"/>
  <c r="J225" i="1"/>
  <c r="F225" i="1"/>
  <c r="H225" i="1"/>
  <c r="I225" i="1"/>
  <c r="D225" i="1"/>
  <c r="K225" i="1"/>
  <c r="E226" i="1"/>
  <c r="C226" i="1"/>
  <c r="F226" i="1"/>
  <c r="H226" i="1"/>
  <c r="M226" i="1"/>
  <c r="G226" i="1"/>
  <c r="D226" i="1"/>
  <c r="J226" i="1"/>
  <c r="B226" i="1"/>
  <c r="K226" i="1"/>
  <c r="C227" i="1"/>
  <c r="E227" i="1"/>
  <c r="I226" i="1"/>
  <c r="F227" i="1"/>
  <c r="H227" i="1"/>
  <c r="J227" i="1"/>
  <c r="M227" i="1"/>
  <c r="G227" i="1"/>
  <c r="I227" i="1"/>
  <c r="D227" i="1"/>
  <c r="K227" i="1"/>
  <c r="E228" i="1"/>
  <c r="C228" i="1"/>
  <c r="J228" i="1"/>
  <c r="F228" i="1"/>
  <c r="H228" i="1"/>
  <c r="D228" i="1"/>
  <c r="K228" i="1"/>
  <c r="M228" i="1"/>
  <c r="G228" i="1"/>
  <c r="E229" i="1"/>
  <c r="C229" i="1"/>
  <c r="I228" i="1"/>
  <c r="G229" i="1"/>
  <c r="M229" i="1"/>
  <c r="J229" i="1"/>
  <c r="F229" i="1"/>
  <c r="H229" i="1"/>
  <c r="D229" i="1"/>
  <c r="K229" i="1"/>
  <c r="C230" i="1"/>
  <c r="E230" i="1"/>
  <c r="I229" i="1"/>
  <c r="D230" i="1"/>
  <c r="M230" i="1"/>
  <c r="G230" i="1"/>
  <c r="J230" i="1"/>
  <c r="F230" i="1"/>
  <c r="H230" i="1"/>
  <c r="K230" i="1"/>
  <c r="C231" i="1"/>
  <c r="E231" i="1"/>
  <c r="I230" i="1"/>
  <c r="J231" i="1"/>
  <c r="G231" i="1"/>
  <c r="M231" i="1"/>
  <c r="I231" i="1"/>
  <c r="K231" i="1"/>
  <c r="D231" i="1"/>
  <c r="F231" i="1"/>
  <c r="H231" i="1"/>
  <c r="E232" i="1"/>
  <c r="C232" i="1"/>
  <c r="G232" i="1"/>
  <c r="F232" i="1"/>
  <c r="H232" i="1"/>
  <c r="I232" i="1"/>
  <c r="D232" i="1"/>
  <c r="M232" i="1"/>
  <c r="K232" i="1"/>
  <c r="J232" i="1"/>
  <c r="C233" i="1"/>
  <c r="E233" i="1"/>
  <c r="M233" i="1"/>
  <c r="D233" i="1"/>
  <c r="F233" i="1"/>
  <c r="H233" i="1"/>
  <c r="G233" i="1"/>
  <c r="K233" i="1"/>
  <c r="J233" i="1"/>
  <c r="E234" i="1"/>
  <c r="C234" i="1"/>
  <c r="I233" i="1"/>
  <c r="J234" i="1"/>
  <c r="D234" i="1"/>
  <c r="K234" i="1"/>
  <c r="M234" i="1"/>
  <c r="F234" i="1"/>
  <c r="H234" i="1"/>
  <c r="G234" i="1"/>
  <c r="E235" i="1"/>
  <c r="C235" i="1"/>
  <c r="I234" i="1"/>
  <c r="G235" i="1"/>
  <c r="K235" i="1"/>
  <c r="M235" i="1"/>
  <c r="F235" i="1"/>
  <c r="H235" i="1"/>
  <c r="J235" i="1"/>
  <c r="D235" i="1"/>
  <c r="C236" i="1"/>
  <c r="E236" i="1"/>
  <c r="I235" i="1"/>
  <c r="D236" i="1"/>
  <c r="F236" i="1"/>
  <c r="H236" i="1"/>
  <c r="J236" i="1"/>
  <c r="G236" i="1"/>
  <c r="I236" i="1"/>
  <c r="K236" i="1"/>
  <c r="M236" i="1"/>
  <c r="E237" i="1"/>
  <c r="C237" i="1"/>
  <c r="J237" i="1"/>
  <c r="D237" i="1"/>
  <c r="M237" i="1"/>
  <c r="G237" i="1"/>
  <c r="F237" i="1"/>
  <c r="H237" i="1"/>
  <c r="K237" i="1"/>
  <c r="E238" i="1"/>
  <c r="C238" i="1"/>
  <c r="I237" i="1"/>
  <c r="G238" i="1"/>
  <c r="F238" i="1"/>
  <c r="H238" i="1"/>
  <c r="D238" i="1"/>
  <c r="M238" i="1"/>
  <c r="J238" i="1"/>
  <c r="B238" i="1"/>
  <c r="K238" i="1"/>
  <c r="C239" i="1"/>
  <c r="E239" i="1"/>
  <c r="I238" i="1"/>
  <c r="J239" i="1"/>
  <c r="M239" i="1"/>
  <c r="F239" i="1"/>
  <c r="H239" i="1"/>
  <c r="K239" i="1"/>
  <c r="I239" i="1"/>
  <c r="G239" i="1"/>
  <c r="D239" i="1"/>
  <c r="E240" i="1"/>
  <c r="C240" i="1"/>
  <c r="F240" i="1"/>
  <c r="H240" i="1"/>
  <c r="K240" i="1"/>
  <c r="D240" i="1"/>
  <c r="G240" i="1"/>
  <c r="J240" i="1"/>
  <c r="I240" i="1"/>
  <c r="M240" i="1"/>
  <c r="C241" i="1"/>
  <c r="E241" i="1"/>
  <c r="M241" i="1"/>
  <c r="G241" i="1"/>
  <c r="D241" i="1"/>
  <c r="K241" i="1"/>
  <c r="F241" i="1"/>
  <c r="H241" i="1"/>
  <c r="J241" i="1"/>
  <c r="E242" i="1"/>
  <c r="C242" i="1"/>
  <c r="I241" i="1"/>
  <c r="M242" i="1"/>
  <c r="D242" i="1"/>
  <c r="G242" i="1"/>
  <c r="J242" i="1"/>
  <c r="F242" i="1"/>
  <c r="H242" i="1"/>
  <c r="I242" i="1"/>
  <c r="K242" i="1"/>
  <c r="E243" i="1"/>
  <c r="C243" i="1"/>
  <c r="F243" i="1"/>
  <c r="H243" i="1"/>
  <c r="G243" i="1"/>
  <c r="M243" i="1"/>
  <c r="I243" i="1"/>
  <c r="K243" i="1"/>
  <c r="D243" i="1"/>
  <c r="J243" i="1"/>
  <c r="E244" i="1"/>
  <c r="C244" i="1"/>
  <c r="K244" i="1"/>
  <c r="G244" i="1"/>
  <c r="F244" i="1"/>
  <c r="H244" i="1"/>
  <c r="I244" i="1"/>
  <c r="M244" i="1"/>
  <c r="D244" i="1"/>
  <c r="J244" i="1"/>
  <c r="E245" i="1"/>
  <c r="C245" i="1"/>
  <c r="D245" i="1"/>
  <c r="J245" i="1"/>
  <c r="K245" i="1"/>
  <c r="F245" i="1"/>
  <c r="H245" i="1"/>
  <c r="I245" i="1"/>
  <c r="G245" i="1"/>
  <c r="M245" i="1"/>
  <c r="C246" i="1"/>
  <c r="E246" i="1"/>
  <c r="F246" i="1"/>
  <c r="H246" i="1"/>
  <c r="K246" i="1"/>
  <c r="J246" i="1"/>
  <c r="D246" i="1"/>
  <c r="G246" i="1"/>
  <c r="M246" i="1"/>
  <c r="I246" i="1"/>
  <c r="E247" i="1"/>
  <c r="C247" i="1"/>
  <c r="J247" i="1"/>
  <c r="D247" i="1"/>
  <c r="G247" i="1"/>
  <c r="M247" i="1"/>
  <c r="F247" i="1"/>
  <c r="H247" i="1"/>
  <c r="I247" i="1"/>
  <c r="K247" i="1"/>
  <c r="E248" i="1"/>
  <c r="C248" i="1"/>
  <c r="M248" i="1"/>
  <c r="G248" i="1"/>
  <c r="J248" i="1"/>
  <c r="D248" i="1"/>
  <c r="F248" i="1"/>
  <c r="H248" i="1"/>
  <c r="I248" i="1"/>
  <c r="K248" i="1"/>
  <c r="E249" i="1"/>
  <c r="C249" i="1"/>
  <c r="F249" i="1"/>
  <c r="H249" i="1"/>
  <c r="M249" i="1"/>
  <c r="G249" i="1"/>
  <c r="J249" i="1"/>
  <c r="I249" i="1"/>
  <c r="K249" i="1"/>
  <c r="D249" i="1"/>
  <c r="E250" i="1"/>
  <c r="C250" i="1"/>
  <c r="D250" i="1"/>
  <c r="J250" i="1"/>
  <c r="F250" i="1"/>
  <c r="H250" i="1"/>
  <c r="M250" i="1"/>
  <c r="G250" i="1"/>
  <c r="C251" i="1"/>
  <c r="E251" i="1"/>
  <c r="B250" i="1"/>
  <c r="K250" i="1"/>
  <c r="I250" i="1"/>
  <c r="J251" i="1"/>
  <c r="M251" i="1"/>
  <c r="F251" i="1"/>
  <c r="H251" i="1"/>
  <c r="K251" i="1"/>
  <c r="G251" i="1"/>
  <c r="D251" i="1"/>
  <c r="C252" i="1"/>
  <c r="E252" i="1"/>
  <c r="I251" i="1"/>
  <c r="K252" i="1"/>
  <c r="D252" i="1"/>
  <c r="J252" i="1"/>
  <c r="F252" i="1"/>
  <c r="H252" i="1"/>
  <c r="I252" i="1"/>
  <c r="M252" i="1"/>
  <c r="G252" i="1"/>
  <c r="C253" i="1"/>
  <c r="E253" i="1"/>
  <c r="D253" i="1"/>
  <c r="F253" i="1"/>
  <c r="H253" i="1"/>
  <c r="I253" i="1"/>
  <c r="K253" i="1"/>
  <c r="J253" i="1"/>
  <c r="G253" i="1"/>
  <c r="M253" i="1"/>
  <c r="E254" i="1"/>
  <c r="C254" i="1"/>
  <c r="D254" i="1"/>
  <c r="M254" i="1"/>
  <c r="K254" i="1"/>
  <c r="J254" i="1"/>
  <c r="G254" i="1"/>
  <c r="F254" i="1"/>
  <c r="H254" i="1"/>
  <c r="C255" i="1"/>
  <c r="E255" i="1"/>
  <c r="I254" i="1"/>
  <c r="G255" i="1"/>
  <c r="K255" i="1"/>
  <c r="J255" i="1"/>
  <c r="M255" i="1"/>
  <c r="D255" i="1"/>
  <c r="I255" i="1"/>
  <c r="F255" i="1"/>
  <c r="H255" i="1"/>
  <c r="C256" i="1"/>
  <c r="E256" i="1"/>
  <c r="G256" i="1"/>
  <c r="F256" i="1"/>
  <c r="H256" i="1"/>
  <c r="I256" i="1"/>
  <c r="K256" i="1"/>
  <c r="J256" i="1"/>
  <c r="D256" i="1"/>
  <c r="M256" i="1"/>
  <c r="C257" i="1"/>
  <c r="E257" i="1"/>
  <c r="J257" i="1"/>
  <c r="D257" i="1"/>
  <c r="F257" i="1"/>
  <c r="H257" i="1"/>
  <c r="I257" i="1"/>
  <c r="K257" i="1"/>
  <c r="G257" i="1"/>
  <c r="M257" i="1"/>
  <c r="C258" i="1"/>
  <c r="E258" i="1"/>
  <c r="M258" i="1"/>
  <c r="G258" i="1"/>
  <c r="K258" i="1"/>
  <c r="F258" i="1"/>
  <c r="H258" i="1"/>
  <c r="I258" i="1"/>
  <c r="D258" i="1"/>
  <c r="J258" i="1"/>
  <c r="E259" i="1"/>
  <c r="C259" i="1"/>
  <c r="G259" i="1"/>
  <c r="D259" i="1"/>
  <c r="M259" i="1"/>
  <c r="F259" i="1"/>
  <c r="H259" i="1"/>
  <c r="K259" i="1"/>
  <c r="J259" i="1"/>
  <c r="C260" i="1"/>
  <c r="E260" i="1"/>
  <c r="I259" i="1"/>
  <c r="D260" i="1"/>
  <c r="K260" i="1"/>
  <c r="J260" i="1"/>
  <c r="M260" i="1"/>
  <c r="G260" i="1"/>
  <c r="I260" i="1"/>
  <c r="F260" i="1"/>
  <c r="H260" i="1"/>
  <c r="C261" i="1"/>
  <c r="E261" i="1"/>
  <c r="G261" i="1"/>
  <c r="F261" i="1"/>
  <c r="H261" i="1"/>
  <c r="K261" i="1"/>
  <c r="J261" i="1"/>
  <c r="M261" i="1"/>
  <c r="D261" i="1"/>
  <c r="C262" i="1"/>
  <c r="E262" i="1"/>
  <c r="I261" i="1"/>
  <c r="G262" i="1"/>
  <c r="F262" i="1"/>
  <c r="H262" i="1"/>
  <c r="M262" i="1"/>
  <c r="J262" i="1"/>
  <c r="I262" i="1"/>
  <c r="D262" i="1"/>
  <c r="C263" i="1"/>
  <c r="B262" i="1"/>
  <c r="K262" i="1"/>
  <c r="E263" i="1"/>
  <c r="K263" i="1"/>
  <c r="G263" i="1"/>
  <c r="J263" i="1"/>
  <c r="F263" i="1"/>
  <c r="H263" i="1"/>
  <c r="M263" i="1"/>
  <c r="I263" i="1"/>
  <c r="D263" i="1"/>
  <c r="E264" i="1"/>
  <c r="C264" i="1"/>
  <c r="F264" i="1"/>
  <c r="H264" i="1"/>
  <c r="D264" i="1"/>
  <c r="M264" i="1"/>
  <c r="J264" i="1"/>
  <c r="I264" i="1"/>
  <c r="G264" i="1"/>
  <c r="K264" i="1"/>
  <c r="E265" i="1"/>
  <c r="C265" i="1"/>
  <c r="K265" i="1"/>
  <c r="J265" i="1"/>
  <c r="F265" i="1"/>
  <c r="H265" i="1"/>
  <c r="I265" i="1"/>
  <c r="M265" i="1"/>
  <c r="G265" i="1"/>
  <c r="D265" i="1"/>
  <c r="E266" i="1"/>
  <c r="C266" i="1"/>
  <c r="J266" i="1"/>
  <c r="M266" i="1"/>
  <c r="D266" i="1"/>
  <c r="G266" i="1"/>
  <c r="K266" i="1"/>
  <c r="F266" i="1"/>
  <c r="H266" i="1"/>
  <c r="I266" i="1"/>
  <c r="C267" i="1"/>
  <c r="E267" i="1"/>
  <c r="F267" i="1"/>
  <c r="H267" i="1"/>
  <c r="J267" i="1"/>
  <c r="D267" i="1"/>
  <c r="M267" i="1"/>
  <c r="K267" i="1"/>
  <c r="G267" i="1"/>
  <c r="E268" i="1"/>
  <c r="C268" i="1"/>
  <c r="I267" i="1"/>
  <c r="M268" i="1"/>
  <c r="J268" i="1"/>
  <c r="G268" i="1"/>
  <c r="F268" i="1"/>
  <c r="H268" i="1"/>
  <c r="I268" i="1"/>
  <c r="K268" i="1"/>
  <c r="D268" i="1"/>
  <c r="E269" i="1"/>
  <c r="C269" i="1"/>
  <c r="G269" i="1"/>
  <c r="K269" i="1"/>
  <c r="M269" i="1"/>
  <c r="J269" i="1"/>
  <c r="D269" i="1"/>
  <c r="F269" i="1"/>
  <c r="H269" i="1"/>
  <c r="I269" i="1"/>
  <c r="E270" i="1"/>
  <c r="C270" i="1"/>
  <c r="F270" i="1"/>
  <c r="H270" i="1"/>
  <c r="D270" i="1"/>
  <c r="G270" i="1"/>
  <c r="K270" i="1"/>
  <c r="M270" i="1"/>
  <c r="J270" i="1"/>
  <c r="I270" i="1"/>
  <c r="C271" i="1"/>
  <c r="E271" i="1"/>
  <c r="K271" i="1"/>
  <c r="M271" i="1"/>
  <c r="G271" i="1"/>
  <c r="J271" i="1"/>
  <c r="F271" i="1"/>
  <c r="H271" i="1"/>
  <c r="D271" i="1"/>
  <c r="E272" i="1"/>
  <c r="C272" i="1"/>
  <c r="I271" i="1"/>
  <c r="J272" i="1"/>
  <c r="F272" i="1"/>
  <c r="H272" i="1"/>
  <c r="I272" i="1"/>
  <c r="K272" i="1"/>
  <c r="M272" i="1"/>
  <c r="G272" i="1"/>
  <c r="D272" i="1"/>
  <c r="E273" i="1"/>
  <c r="C273" i="1"/>
  <c r="F273" i="1"/>
  <c r="H273" i="1"/>
  <c r="J273" i="1"/>
  <c r="G273" i="1"/>
  <c r="I273" i="1"/>
  <c r="D273" i="1"/>
  <c r="K273" i="1"/>
  <c r="M273" i="1"/>
  <c r="E274" i="1"/>
  <c r="C274" i="1"/>
  <c r="M274" i="1"/>
  <c r="J274" i="1"/>
  <c r="F274" i="1"/>
  <c r="H274" i="1"/>
  <c r="G274" i="1"/>
  <c r="D274" i="1"/>
  <c r="C275" i="1"/>
  <c r="B274" i="1"/>
  <c r="K274" i="1"/>
  <c r="E275" i="1"/>
  <c r="I274" i="1"/>
  <c r="J275" i="1"/>
  <c r="D275" i="1"/>
  <c r="F275" i="1"/>
  <c r="H275" i="1"/>
  <c r="G275" i="1"/>
  <c r="M275" i="1"/>
  <c r="K275" i="1"/>
  <c r="C276" i="1"/>
  <c r="E276" i="1"/>
  <c r="I275" i="1"/>
  <c r="J276" i="1"/>
  <c r="G276" i="1"/>
  <c r="D276" i="1"/>
  <c r="K276" i="1"/>
  <c r="M276" i="1"/>
  <c r="F276" i="1"/>
  <c r="H276" i="1"/>
  <c r="I276" i="1"/>
  <c r="C277" i="1"/>
  <c r="E277" i="1"/>
  <c r="K277" i="1"/>
  <c r="D277" i="1"/>
  <c r="F277" i="1"/>
  <c r="H277" i="1"/>
  <c r="I277" i="1"/>
  <c r="G277" i="1"/>
  <c r="M277" i="1"/>
  <c r="J277" i="1"/>
  <c r="E278" i="1"/>
  <c r="C278" i="1"/>
  <c r="K278" i="1"/>
  <c r="M278" i="1"/>
  <c r="G278" i="1"/>
  <c r="F278" i="1"/>
  <c r="H278" i="1"/>
  <c r="J278" i="1"/>
  <c r="D278" i="1"/>
  <c r="C279" i="1"/>
  <c r="E279" i="1"/>
  <c r="I278" i="1"/>
  <c r="G279" i="1"/>
  <c r="J279" i="1"/>
  <c r="K279" i="1"/>
  <c r="D279" i="1"/>
  <c r="I279" i="1"/>
  <c r="M279" i="1"/>
  <c r="F279" i="1"/>
  <c r="H279" i="1"/>
  <c r="E280" i="1"/>
  <c r="C280" i="1"/>
  <c r="G280" i="1"/>
  <c r="D280" i="1"/>
  <c r="J280" i="1"/>
  <c r="F280" i="1"/>
  <c r="H280" i="1"/>
  <c r="K280" i="1"/>
  <c r="M280" i="1"/>
  <c r="C281" i="1"/>
  <c r="E281" i="1"/>
  <c r="I280" i="1"/>
  <c r="D281" i="1"/>
  <c r="J281" i="1"/>
  <c r="K281" i="1"/>
  <c r="F281" i="1"/>
  <c r="H281" i="1"/>
  <c r="G281" i="1"/>
  <c r="M281" i="1"/>
  <c r="C282" i="1"/>
  <c r="E282" i="1"/>
  <c r="I281" i="1"/>
  <c r="G282" i="1"/>
  <c r="F282" i="1"/>
  <c r="H282" i="1"/>
  <c r="I282" i="1"/>
  <c r="K282" i="1"/>
  <c r="J282" i="1"/>
  <c r="M282" i="1"/>
  <c r="D282" i="1"/>
  <c r="E283" i="1"/>
  <c r="C283" i="1"/>
  <c r="M283" i="1"/>
  <c r="K283" i="1"/>
  <c r="G283" i="1"/>
  <c r="F283" i="1"/>
  <c r="H283" i="1"/>
  <c r="I283" i="1"/>
  <c r="D283" i="1"/>
  <c r="J283" i="1"/>
  <c r="E284" i="1"/>
  <c r="C284" i="1"/>
  <c r="K284" i="1"/>
  <c r="J284" i="1"/>
  <c r="G284" i="1"/>
  <c r="F284" i="1"/>
  <c r="H284" i="1"/>
  <c r="M284" i="1"/>
  <c r="D284" i="1"/>
  <c r="C285" i="1"/>
  <c r="E285" i="1"/>
  <c r="I284" i="1"/>
  <c r="G285" i="1"/>
  <c r="F285" i="1"/>
  <c r="H285" i="1"/>
  <c r="M285" i="1"/>
  <c r="J285" i="1"/>
  <c r="D285" i="1"/>
  <c r="K285" i="1"/>
  <c r="C286" i="1"/>
  <c r="E286" i="1"/>
  <c r="I285" i="1"/>
  <c r="D286" i="1"/>
  <c r="J286" i="1"/>
  <c r="G286" i="1"/>
  <c r="F286" i="1"/>
  <c r="H286" i="1"/>
  <c r="I286" i="1"/>
  <c r="M286" i="1"/>
  <c r="E287" i="1"/>
  <c r="C287" i="1"/>
  <c r="B286" i="1"/>
  <c r="K286" i="1"/>
  <c r="M287" i="1"/>
  <c r="G287" i="1"/>
  <c r="F287" i="1"/>
  <c r="H287" i="1"/>
  <c r="I287" i="1"/>
  <c r="J287" i="1"/>
  <c r="D287" i="1"/>
  <c r="K287" i="1"/>
  <c r="E288" i="1"/>
  <c r="C288" i="1"/>
  <c r="D288" i="1"/>
  <c r="M288" i="1"/>
  <c r="F288" i="1"/>
  <c r="H288" i="1"/>
  <c r="G288" i="1"/>
  <c r="J288" i="1"/>
  <c r="K288" i="1"/>
  <c r="E289" i="1"/>
  <c r="C289" i="1"/>
  <c r="I288" i="1"/>
  <c r="F289" i="1"/>
  <c r="H289" i="1"/>
  <c r="G289" i="1"/>
  <c r="M289" i="1"/>
  <c r="K289" i="1"/>
  <c r="I289" i="1"/>
  <c r="D289" i="1"/>
  <c r="J289" i="1"/>
  <c r="E290" i="1"/>
  <c r="C290" i="1"/>
  <c r="K290" i="1"/>
  <c r="J290" i="1"/>
  <c r="G290" i="1"/>
  <c r="F290" i="1"/>
  <c r="H290" i="1"/>
  <c r="M290" i="1"/>
  <c r="D290" i="1"/>
  <c r="E291" i="1"/>
  <c r="C291" i="1"/>
  <c r="I290" i="1"/>
  <c r="D291" i="1"/>
  <c r="M291" i="1"/>
  <c r="J291" i="1"/>
  <c r="F291" i="1"/>
  <c r="H291" i="1"/>
  <c r="G291" i="1"/>
  <c r="K291" i="1"/>
  <c r="C292" i="1"/>
  <c r="E292" i="1"/>
  <c r="I291" i="1"/>
  <c r="F292" i="1"/>
  <c r="H292" i="1"/>
  <c r="J292" i="1"/>
  <c r="D292" i="1"/>
  <c r="M292" i="1"/>
  <c r="K292" i="1"/>
  <c r="G292" i="1"/>
  <c r="I292" i="1"/>
  <c r="E293" i="1"/>
  <c r="C293" i="1"/>
  <c r="M293" i="1"/>
  <c r="J293" i="1"/>
  <c r="G293" i="1"/>
  <c r="F293" i="1"/>
  <c r="H293" i="1"/>
  <c r="K293" i="1"/>
  <c r="D293" i="1"/>
  <c r="E294" i="1"/>
  <c r="C294" i="1"/>
  <c r="I293" i="1"/>
  <c r="G294" i="1"/>
  <c r="K294" i="1"/>
  <c r="F294" i="1"/>
  <c r="H294" i="1"/>
  <c r="M294" i="1"/>
  <c r="J294" i="1"/>
  <c r="D294" i="1"/>
  <c r="E295" i="1"/>
  <c r="C295" i="1"/>
  <c r="I294" i="1"/>
  <c r="F295" i="1"/>
  <c r="H295" i="1"/>
  <c r="J295" i="1"/>
  <c r="G295" i="1"/>
  <c r="K295" i="1"/>
  <c r="M295" i="1"/>
  <c r="I295" i="1"/>
  <c r="D295" i="1"/>
  <c r="C296" i="1"/>
  <c r="E296" i="1"/>
  <c r="K296" i="1"/>
  <c r="M296" i="1"/>
  <c r="G296" i="1"/>
  <c r="J296" i="1"/>
  <c r="I296" i="1"/>
  <c r="D296" i="1"/>
  <c r="F296" i="1"/>
  <c r="H296" i="1"/>
  <c r="E297" i="1"/>
  <c r="C297" i="1"/>
  <c r="J297" i="1"/>
  <c r="F297" i="1"/>
  <c r="H297" i="1"/>
  <c r="K297" i="1"/>
  <c r="I297" i="1"/>
  <c r="M297" i="1"/>
  <c r="G297" i="1"/>
  <c r="D297" i="1"/>
  <c r="E298" i="1"/>
  <c r="C298" i="1"/>
  <c r="F298" i="1"/>
  <c r="H298" i="1"/>
  <c r="J298" i="1"/>
  <c r="G298" i="1"/>
  <c r="D298" i="1"/>
  <c r="M298" i="1"/>
  <c r="I298" i="1"/>
  <c r="B298" i="1"/>
  <c r="K298" i="1"/>
  <c r="E299" i="1"/>
  <c r="C299" i="1"/>
  <c r="M299" i="1"/>
  <c r="F299" i="1"/>
  <c r="H299" i="1"/>
  <c r="K299" i="1"/>
  <c r="D299" i="1"/>
  <c r="J299" i="1"/>
  <c r="G299" i="1"/>
  <c r="E300" i="1"/>
  <c r="C300" i="1"/>
  <c r="I299" i="1"/>
  <c r="M300" i="1"/>
  <c r="J300" i="1"/>
  <c r="D300" i="1"/>
  <c r="F300" i="1"/>
  <c r="H300" i="1"/>
  <c r="K300" i="1"/>
  <c r="G300" i="1"/>
  <c r="C301" i="1"/>
  <c r="E301" i="1"/>
  <c r="I300" i="1"/>
  <c r="G301" i="1"/>
  <c r="J301" i="1"/>
  <c r="K301" i="1"/>
  <c r="F301" i="1"/>
  <c r="H301" i="1"/>
  <c r="D301" i="1"/>
  <c r="M301" i="1"/>
  <c r="C302" i="1"/>
  <c r="E302" i="1"/>
  <c r="I301" i="1"/>
  <c r="D302" i="1"/>
  <c r="F302" i="1"/>
  <c r="H302" i="1"/>
  <c r="M302" i="1"/>
  <c r="G302" i="1"/>
  <c r="K302" i="1"/>
  <c r="J302" i="1"/>
  <c r="E303" i="1"/>
  <c r="C303" i="1"/>
  <c r="I302" i="1"/>
  <c r="M303" i="1"/>
  <c r="D303" i="1"/>
  <c r="F303" i="1"/>
  <c r="H303" i="1"/>
  <c r="J303" i="1"/>
  <c r="K303" i="1"/>
  <c r="G303" i="1"/>
  <c r="C304" i="1"/>
  <c r="E304" i="1"/>
  <c r="I303" i="1"/>
  <c r="J304" i="1"/>
  <c r="G304" i="1"/>
  <c r="K304" i="1"/>
  <c r="F304" i="1"/>
  <c r="H304" i="1"/>
  <c r="I304" i="1"/>
  <c r="M304" i="1"/>
  <c r="D304" i="1"/>
  <c r="E305" i="1"/>
  <c r="C305" i="1"/>
  <c r="D305" i="1"/>
  <c r="J305" i="1"/>
  <c r="G305" i="1"/>
  <c r="F305" i="1"/>
  <c r="H305" i="1"/>
  <c r="I305" i="1"/>
  <c r="M305" i="1"/>
  <c r="K305" i="1"/>
  <c r="C306" i="1"/>
  <c r="E306" i="1"/>
  <c r="M306" i="1"/>
  <c r="G306" i="1"/>
  <c r="D306" i="1"/>
  <c r="F306" i="1"/>
  <c r="H306" i="1"/>
  <c r="K306" i="1"/>
  <c r="J306" i="1"/>
  <c r="C307" i="1"/>
  <c r="E307" i="1"/>
  <c r="I306" i="1"/>
  <c r="D307" i="1"/>
  <c r="F307" i="1"/>
  <c r="H307" i="1"/>
  <c r="G307" i="1"/>
  <c r="M307" i="1"/>
  <c r="J307" i="1"/>
  <c r="K307" i="1"/>
  <c r="E308" i="1"/>
  <c r="C308" i="1"/>
  <c r="I307" i="1"/>
  <c r="F308" i="1"/>
  <c r="H308" i="1"/>
  <c r="D308" i="1"/>
  <c r="G308" i="1"/>
  <c r="M308" i="1"/>
  <c r="K308" i="1"/>
  <c r="J308" i="1"/>
  <c r="E309" i="1"/>
  <c r="C309" i="1"/>
  <c r="I308" i="1"/>
  <c r="J309" i="1"/>
  <c r="K309" i="1"/>
  <c r="D309" i="1"/>
  <c r="F309" i="1"/>
  <c r="H309" i="1"/>
  <c r="G309" i="1"/>
  <c r="M309" i="1"/>
  <c r="C310" i="1"/>
  <c r="E310" i="1"/>
  <c r="I309" i="1"/>
  <c r="J310" i="1"/>
  <c r="G310" i="1"/>
  <c r="D310" i="1"/>
  <c r="F310" i="1"/>
  <c r="H310" i="1"/>
  <c r="M310" i="1"/>
  <c r="B310" i="1"/>
  <c r="K310" i="1"/>
  <c r="E311" i="1"/>
  <c r="C311" i="1"/>
  <c r="I310" i="1"/>
  <c r="F311" i="1"/>
  <c r="H311" i="1"/>
  <c r="J311" i="1"/>
  <c r="I311" i="1"/>
  <c r="G311" i="1"/>
  <c r="M311" i="1"/>
  <c r="D311" i="1"/>
  <c r="K311" i="1"/>
  <c r="E312" i="1"/>
  <c r="C312" i="1"/>
  <c r="M312" i="1"/>
  <c r="F312" i="1"/>
  <c r="H312" i="1"/>
  <c r="J312" i="1"/>
  <c r="G312" i="1"/>
  <c r="K312" i="1"/>
  <c r="D312" i="1"/>
  <c r="E313" i="1"/>
  <c r="C313" i="1"/>
  <c r="I312" i="1"/>
  <c r="G313" i="1"/>
  <c r="F313" i="1"/>
  <c r="H313" i="1"/>
  <c r="D313" i="1"/>
  <c r="K313" i="1"/>
  <c r="M313" i="1"/>
  <c r="J313" i="1"/>
  <c r="E314" i="1"/>
  <c r="C314" i="1"/>
  <c r="I313" i="1"/>
  <c r="F314" i="1"/>
  <c r="H314" i="1"/>
  <c r="D314" i="1"/>
  <c r="J314" i="1"/>
  <c r="K314" i="1"/>
  <c r="M314" i="1"/>
  <c r="I314" i="1"/>
  <c r="G314" i="1"/>
  <c r="E315" i="1"/>
  <c r="C315" i="1"/>
  <c r="K315" i="1"/>
  <c r="J315" i="1"/>
  <c r="D315" i="1"/>
  <c r="F315" i="1"/>
  <c r="H315" i="1"/>
  <c r="I315" i="1"/>
  <c r="G315" i="1"/>
  <c r="M315" i="1"/>
  <c r="E316" i="1"/>
  <c r="C316" i="1"/>
  <c r="J316" i="1"/>
  <c r="D316" i="1"/>
  <c r="G316" i="1"/>
  <c r="K316" i="1"/>
  <c r="F316" i="1"/>
  <c r="H316" i="1"/>
  <c r="M316" i="1"/>
  <c r="E317" i="1"/>
  <c r="C317" i="1"/>
  <c r="I316" i="1"/>
  <c r="F317" i="1"/>
  <c r="H317" i="1"/>
  <c r="J317" i="1"/>
  <c r="M317" i="1"/>
  <c r="K317" i="1"/>
  <c r="G317" i="1"/>
  <c r="I317" i="1"/>
  <c r="D317" i="1"/>
  <c r="C318" i="1"/>
  <c r="E318" i="1"/>
  <c r="M318" i="1"/>
  <c r="F318" i="1"/>
  <c r="H318" i="1"/>
  <c r="K318" i="1"/>
  <c r="J318" i="1"/>
  <c r="G318" i="1"/>
  <c r="D318" i="1"/>
  <c r="E319" i="1"/>
  <c r="C319" i="1"/>
  <c r="I318" i="1"/>
  <c r="G319" i="1"/>
  <c r="F319" i="1"/>
  <c r="H319" i="1"/>
  <c r="I319" i="1"/>
  <c r="K319" i="1"/>
  <c r="M319" i="1"/>
  <c r="J319" i="1"/>
  <c r="D319" i="1"/>
  <c r="E320" i="1"/>
  <c r="C320" i="1"/>
  <c r="F320" i="1"/>
  <c r="H320" i="1"/>
  <c r="D320" i="1"/>
  <c r="M320" i="1"/>
  <c r="K320" i="1"/>
  <c r="I320" i="1"/>
  <c r="G320" i="1"/>
  <c r="J320" i="1"/>
  <c r="C321" i="1"/>
  <c r="E321" i="1"/>
  <c r="K321" i="1"/>
  <c r="J321" i="1"/>
  <c r="D321" i="1"/>
  <c r="F321" i="1"/>
  <c r="H321" i="1"/>
  <c r="M321" i="1"/>
  <c r="G321" i="1"/>
  <c r="E322" i="1"/>
  <c r="C322" i="1"/>
  <c r="I321" i="1"/>
  <c r="G322" i="1"/>
  <c r="J322" i="1"/>
  <c r="D322" i="1"/>
  <c r="F322" i="1"/>
  <c r="H322" i="1"/>
  <c r="M322" i="1"/>
  <c r="E323" i="1"/>
  <c r="C323" i="1"/>
  <c r="B322" i="1"/>
  <c r="K322" i="1"/>
  <c r="I322" i="1"/>
  <c r="J323" i="1"/>
  <c r="F323" i="1"/>
  <c r="H323" i="1"/>
  <c r="K323" i="1"/>
  <c r="G323" i="1"/>
  <c r="I323" i="1"/>
  <c r="M323" i="1"/>
  <c r="D323" i="1"/>
  <c r="E324" i="1"/>
  <c r="C324" i="1"/>
  <c r="M324" i="1"/>
  <c r="F324" i="1"/>
  <c r="H324" i="1"/>
  <c r="J324" i="1"/>
  <c r="K324" i="1"/>
  <c r="G324" i="1"/>
  <c r="D324" i="1"/>
  <c r="C325" i="1"/>
  <c r="E325" i="1"/>
  <c r="I324" i="1"/>
  <c r="D325" i="1"/>
  <c r="M325" i="1"/>
  <c r="F325" i="1"/>
  <c r="H325" i="1"/>
  <c r="I325" i="1"/>
  <c r="J325" i="1"/>
  <c r="K325" i="1"/>
  <c r="G325" i="1"/>
  <c r="C326" i="1"/>
  <c r="E326" i="1"/>
  <c r="G326" i="1"/>
  <c r="D326" i="1"/>
  <c r="F326" i="1"/>
  <c r="H326" i="1"/>
  <c r="J326" i="1"/>
  <c r="K326" i="1"/>
  <c r="M326" i="1"/>
  <c r="E327" i="1"/>
  <c r="C327" i="1"/>
  <c r="I326" i="1"/>
  <c r="K327" i="1"/>
  <c r="J327" i="1"/>
  <c r="D327" i="1"/>
  <c r="F327" i="1"/>
  <c r="H327" i="1"/>
  <c r="G327" i="1"/>
  <c r="M327" i="1"/>
  <c r="E328" i="1"/>
  <c r="C328" i="1"/>
  <c r="I327" i="1"/>
  <c r="K328" i="1"/>
  <c r="F328" i="1"/>
  <c r="H328" i="1"/>
  <c r="M328" i="1"/>
  <c r="G328" i="1"/>
  <c r="D328" i="1"/>
  <c r="J328" i="1"/>
  <c r="C329" i="1"/>
  <c r="E329" i="1"/>
  <c r="I328" i="1"/>
  <c r="G329" i="1"/>
  <c r="K329" i="1"/>
  <c r="J329" i="1"/>
  <c r="D329" i="1"/>
  <c r="I329" i="1"/>
  <c r="M329" i="1"/>
  <c r="F329" i="1"/>
  <c r="H329" i="1"/>
  <c r="E330" i="1"/>
  <c r="C330" i="1"/>
  <c r="J330" i="1"/>
  <c r="F330" i="1"/>
  <c r="H330" i="1"/>
  <c r="K330" i="1"/>
  <c r="M330" i="1"/>
  <c r="G330" i="1"/>
  <c r="D330" i="1"/>
  <c r="C331" i="1"/>
  <c r="E331" i="1"/>
  <c r="I330" i="1"/>
  <c r="D331" i="1"/>
  <c r="F331" i="1"/>
  <c r="H331" i="1"/>
  <c r="J331" i="1"/>
  <c r="K331" i="1"/>
  <c r="G331" i="1"/>
  <c r="M331" i="1"/>
  <c r="C332" i="1"/>
  <c r="E332" i="1"/>
  <c r="I331" i="1"/>
  <c r="G332" i="1"/>
  <c r="K332" i="1"/>
  <c r="F332" i="1"/>
  <c r="H332" i="1"/>
  <c r="I332" i="1"/>
  <c r="J332" i="1"/>
  <c r="M332" i="1"/>
  <c r="D332" i="1"/>
  <c r="E333" i="1"/>
  <c r="C333" i="1"/>
  <c r="M333" i="1"/>
  <c r="F333" i="1"/>
  <c r="H333" i="1"/>
  <c r="G333" i="1"/>
  <c r="I333" i="1"/>
  <c r="J333" i="1"/>
  <c r="K333" i="1"/>
  <c r="D333" i="1"/>
  <c r="E334" i="1"/>
  <c r="C334" i="1"/>
  <c r="D334" i="1"/>
  <c r="J334" i="1"/>
  <c r="G334" i="1"/>
  <c r="F334" i="1"/>
  <c r="H334" i="1"/>
  <c r="I334" i="1"/>
  <c r="M334" i="1"/>
  <c r="B334" i="1"/>
  <c r="K334" i="1"/>
  <c r="E335" i="1"/>
  <c r="C335" i="1"/>
  <c r="K335" i="1"/>
  <c r="M335" i="1"/>
  <c r="D335" i="1"/>
  <c r="G335" i="1"/>
  <c r="F335" i="1"/>
  <c r="H335" i="1"/>
  <c r="J335" i="1"/>
  <c r="E336" i="1"/>
  <c r="C336" i="1"/>
  <c r="I335" i="1"/>
  <c r="F336" i="1"/>
  <c r="H336" i="1"/>
  <c r="K336" i="1"/>
  <c r="I336" i="1"/>
  <c r="J336" i="1"/>
  <c r="M336" i="1"/>
  <c r="D336" i="1"/>
  <c r="G336" i="1"/>
  <c r="C337" i="1"/>
  <c r="E337" i="1"/>
  <c r="M337" i="1"/>
  <c r="J337" i="1"/>
  <c r="F337" i="1"/>
  <c r="H337" i="1"/>
  <c r="I337" i="1"/>
  <c r="K337" i="1"/>
  <c r="D337" i="1"/>
  <c r="G337" i="1"/>
  <c r="E338" i="1"/>
  <c r="C338" i="1"/>
  <c r="D338" i="1"/>
  <c r="F338" i="1"/>
  <c r="H338" i="1"/>
  <c r="G338" i="1"/>
  <c r="K338" i="1"/>
  <c r="J338" i="1"/>
  <c r="I338" i="1"/>
  <c r="M338" i="1"/>
  <c r="E339" i="1"/>
  <c r="C339" i="1"/>
  <c r="F339" i="1"/>
  <c r="H339" i="1"/>
  <c r="G339" i="1"/>
  <c r="K339" i="1"/>
  <c r="D339" i="1"/>
  <c r="J339" i="1"/>
  <c r="M339" i="1"/>
  <c r="I339" i="1"/>
  <c r="E340" i="1"/>
  <c r="C340" i="1"/>
  <c r="J340" i="1"/>
  <c r="D340" i="1"/>
  <c r="K340" i="1"/>
  <c r="G340" i="1"/>
  <c r="F340" i="1"/>
  <c r="H340" i="1"/>
  <c r="M340" i="1"/>
  <c r="E341" i="1"/>
  <c r="C341" i="1"/>
  <c r="I340" i="1"/>
  <c r="K341" i="1"/>
  <c r="G341" i="1"/>
  <c r="M341" i="1"/>
  <c r="I341" i="1"/>
  <c r="D341" i="1"/>
  <c r="J341" i="1"/>
  <c r="F341" i="1"/>
  <c r="H341" i="1"/>
  <c r="E342" i="1"/>
  <c r="C342" i="1"/>
  <c r="F342" i="1"/>
  <c r="H342" i="1"/>
  <c r="K342" i="1"/>
  <c r="M342" i="1"/>
  <c r="J342" i="1"/>
  <c r="D342" i="1"/>
  <c r="I342" i="1"/>
  <c r="G342" i="1"/>
  <c r="C343" i="1"/>
  <c r="E343" i="1"/>
  <c r="M343" i="1"/>
  <c r="F343" i="1"/>
  <c r="H343" i="1"/>
  <c r="J343" i="1"/>
  <c r="I343" i="1"/>
  <c r="K343" i="1"/>
  <c r="G343" i="1"/>
  <c r="D343" i="1"/>
  <c r="E344" i="1"/>
  <c r="C344" i="1"/>
  <c r="D344" i="1"/>
  <c r="F344" i="1"/>
  <c r="H344" i="1"/>
  <c r="I344" i="1"/>
  <c r="J344" i="1"/>
  <c r="G344" i="1"/>
  <c r="M344" i="1"/>
  <c r="K344" i="1"/>
  <c r="E345" i="1"/>
  <c r="C345" i="1"/>
  <c r="F345" i="1"/>
  <c r="H345" i="1"/>
  <c r="G345" i="1"/>
  <c r="M345" i="1"/>
  <c r="J345" i="1"/>
  <c r="I345" i="1"/>
  <c r="D345" i="1"/>
  <c r="K345" i="1"/>
  <c r="C346" i="1"/>
  <c r="E346" i="1"/>
  <c r="J346" i="1"/>
  <c r="D346" i="1"/>
  <c r="M346" i="1"/>
  <c r="F346" i="1"/>
  <c r="H346" i="1"/>
  <c r="G346" i="1"/>
  <c r="B346" i="1"/>
  <c r="K346" i="1"/>
  <c r="E347" i="1"/>
  <c r="C347" i="1"/>
  <c r="I346" i="1"/>
  <c r="J347" i="1"/>
  <c r="K347" i="1"/>
  <c r="G347" i="1"/>
  <c r="D347" i="1"/>
  <c r="F347" i="1"/>
  <c r="H347" i="1"/>
  <c r="M347" i="1"/>
  <c r="C348" i="1"/>
  <c r="E348" i="1"/>
  <c r="I347" i="1"/>
  <c r="K348" i="1"/>
  <c r="F348" i="1"/>
  <c r="H348" i="1"/>
  <c r="D348" i="1"/>
  <c r="M348" i="1"/>
  <c r="J348" i="1"/>
  <c r="G348" i="1"/>
  <c r="C349" i="1"/>
  <c r="E349" i="1"/>
  <c r="I348" i="1"/>
  <c r="G349" i="1"/>
  <c r="M349" i="1"/>
  <c r="F349" i="1"/>
  <c r="H349" i="1"/>
  <c r="D349" i="1"/>
  <c r="I349" i="1"/>
  <c r="K349" i="1"/>
  <c r="J349" i="1"/>
  <c r="C350" i="1"/>
  <c r="E350" i="1"/>
  <c r="M350" i="1"/>
  <c r="F350" i="1"/>
  <c r="H350" i="1"/>
  <c r="I350" i="1"/>
  <c r="D350" i="1"/>
  <c r="J350" i="1"/>
  <c r="G350" i="1"/>
  <c r="K350" i="1"/>
  <c r="C351" i="1"/>
  <c r="E351" i="1"/>
  <c r="D351" i="1"/>
  <c r="M351" i="1"/>
  <c r="F351" i="1"/>
  <c r="H351" i="1"/>
  <c r="G351" i="1"/>
  <c r="K351" i="1"/>
  <c r="J351" i="1"/>
  <c r="E352" i="1"/>
  <c r="C352" i="1"/>
  <c r="I351" i="1"/>
  <c r="M352" i="1"/>
  <c r="K352" i="1"/>
  <c r="G352" i="1"/>
  <c r="F352" i="1"/>
  <c r="H352" i="1"/>
  <c r="J352" i="1"/>
  <c r="D352" i="1"/>
  <c r="E353" i="1"/>
  <c r="C353" i="1"/>
  <c r="I352" i="1"/>
  <c r="F353" i="1"/>
  <c r="H353" i="1"/>
  <c r="G353" i="1"/>
  <c r="M353" i="1"/>
  <c r="K353" i="1"/>
  <c r="J353" i="1"/>
  <c r="D353" i="1"/>
  <c r="C354" i="1"/>
  <c r="E354" i="1"/>
  <c r="I353" i="1"/>
  <c r="K354" i="1"/>
  <c r="J354" i="1"/>
  <c r="D354" i="1"/>
  <c r="M354" i="1"/>
  <c r="G354" i="1"/>
  <c r="F354" i="1"/>
  <c r="H354" i="1"/>
  <c r="C355" i="1"/>
  <c r="E355" i="1"/>
  <c r="I354" i="1"/>
  <c r="G355" i="1"/>
  <c r="F355" i="1"/>
  <c r="H355" i="1"/>
  <c r="D355" i="1"/>
  <c r="I355" i="1"/>
  <c r="M355" i="1"/>
  <c r="J355" i="1"/>
  <c r="K355" i="1"/>
  <c r="E356" i="1"/>
  <c r="C356" i="1"/>
  <c r="M356" i="1"/>
  <c r="K356" i="1"/>
  <c r="G356" i="1"/>
  <c r="F356" i="1"/>
  <c r="H356" i="1"/>
  <c r="I356" i="1"/>
  <c r="J356" i="1"/>
  <c r="D356" i="1"/>
  <c r="E357" i="1"/>
  <c r="C357" i="1"/>
  <c r="K357" i="1"/>
  <c r="D357" i="1"/>
  <c r="M357" i="1"/>
  <c r="F357" i="1"/>
  <c r="H357" i="1"/>
  <c r="I357" i="1"/>
  <c r="J357" i="1"/>
  <c r="G357" i="1"/>
  <c r="E358" i="1"/>
  <c r="C358" i="1"/>
  <c r="J358" i="1"/>
  <c r="F358" i="1"/>
  <c r="H358" i="1"/>
  <c r="G358" i="1"/>
  <c r="M358" i="1"/>
  <c r="D358" i="1"/>
  <c r="E359" i="1"/>
  <c r="C359" i="1"/>
  <c r="B358" i="1"/>
  <c r="K358" i="1"/>
  <c r="I358" i="1"/>
  <c r="K359" i="1"/>
  <c r="M359" i="1"/>
  <c r="G359" i="1"/>
  <c r="I359" i="1"/>
  <c r="J359" i="1"/>
  <c r="D359" i="1"/>
  <c r="F359" i="1"/>
  <c r="H359" i="1"/>
  <c r="E360" i="1"/>
  <c r="C360" i="1"/>
  <c r="J360" i="1"/>
  <c r="F360" i="1"/>
  <c r="H360" i="1"/>
  <c r="K360" i="1"/>
  <c r="M360" i="1"/>
  <c r="D360" i="1"/>
  <c r="I360" i="1"/>
  <c r="G360" i="1"/>
  <c r="E361" i="1"/>
  <c r="C361" i="1"/>
  <c r="F361" i="1"/>
  <c r="H361" i="1"/>
  <c r="J361" i="1"/>
  <c r="G361" i="1"/>
  <c r="I361" i="1"/>
  <c r="D361" i="1"/>
  <c r="M361" i="1"/>
  <c r="K361" i="1"/>
  <c r="E362" i="1"/>
  <c r="C362" i="1"/>
  <c r="M362" i="1"/>
  <c r="J362" i="1"/>
  <c r="F362" i="1"/>
  <c r="H362" i="1"/>
  <c r="G362" i="1"/>
  <c r="K362" i="1"/>
  <c r="D362" i="1"/>
  <c r="E363" i="1"/>
  <c r="C363" i="1"/>
  <c r="I362" i="1"/>
  <c r="G363" i="1"/>
  <c r="J363" i="1"/>
  <c r="F363" i="1"/>
  <c r="H363" i="1"/>
  <c r="I363" i="1"/>
  <c r="D363" i="1"/>
  <c r="K363" i="1"/>
  <c r="M363" i="1"/>
  <c r="E364" i="1"/>
  <c r="C364" i="1"/>
  <c r="F364" i="1"/>
  <c r="H364" i="1"/>
  <c r="D364" i="1"/>
  <c r="I364" i="1"/>
  <c r="J364" i="1"/>
  <c r="G364" i="1"/>
  <c r="M364" i="1"/>
  <c r="K364" i="1"/>
  <c r="E365" i="1"/>
  <c r="C365" i="1"/>
  <c r="K365" i="1"/>
  <c r="F365" i="1"/>
  <c r="H365" i="1"/>
  <c r="G365" i="1"/>
  <c r="M365" i="1"/>
  <c r="D365" i="1"/>
  <c r="J365" i="1"/>
  <c r="E366" i="1"/>
  <c r="C366" i="1"/>
  <c r="I365" i="1"/>
  <c r="J366" i="1"/>
  <c r="G366" i="1"/>
  <c r="K366" i="1"/>
  <c r="F366" i="1"/>
  <c r="H366" i="1"/>
  <c r="D366" i="1"/>
  <c r="I366" i="1"/>
  <c r="M366" i="1"/>
  <c r="E367" i="1"/>
  <c r="C367" i="1"/>
  <c r="F367" i="1"/>
  <c r="H367" i="1"/>
  <c r="D367" i="1"/>
  <c r="M367" i="1"/>
  <c r="I367" i="1"/>
  <c r="J367" i="1"/>
  <c r="G367" i="1"/>
  <c r="K367" i="1"/>
  <c r="E368" i="1"/>
  <c r="C368" i="1"/>
  <c r="M368" i="1"/>
  <c r="K368" i="1"/>
  <c r="F368" i="1"/>
  <c r="H368" i="1"/>
  <c r="I368" i="1"/>
  <c r="D368" i="1"/>
  <c r="G368" i="1"/>
  <c r="J368" i="1"/>
  <c r="E369" i="1"/>
  <c r="C369" i="1"/>
  <c r="J369" i="1"/>
  <c r="I369" i="1"/>
  <c r="G369" i="1"/>
  <c r="D369" i="1"/>
  <c r="M369" i="1"/>
  <c r="K369" i="1"/>
  <c r="F369" i="1"/>
  <c r="H369" i="1"/>
  <c r="E370" i="1"/>
  <c r="C370" i="1"/>
  <c r="F370" i="1"/>
  <c r="H370" i="1"/>
  <c r="M370" i="1"/>
  <c r="J370" i="1"/>
  <c r="I370" i="1"/>
  <c r="G370" i="1"/>
  <c r="D370" i="1"/>
  <c r="B370" i="1"/>
  <c r="K370" i="1"/>
  <c r="E371" i="1"/>
  <c r="C371" i="1"/>
  <c r="M371" i="1"/>
  <c r="G371" i="1"/>
  <c r="K371" i="1"/>
  <c r="F371" i="1"/>
  <c r="H371" i="1"/>
  <c r="D371" i="1"/>
  <c r="J371" i="1"/>
  <c r="E372" i="1"/>
  <c r="C372" i="1"/>
  <c r="I371" i="1"/>
  <c r="K372" i="1"/>
  <c r="M372" i="1"/>
  <c r="F372" i="1"/>
  <c r="H372" i="1"/>
  <c r="J372" i="1"/>
  <c r="G372" i="1"/>
  <c r="D372" i="1"/>
  <c r="E373" i="1"/>
  <c r="C373" i="1"/>
  <c r="I372" i="1"/>
  <c r="G373" i="1"/>
  <c r="K373" i="1"/>
  <c r="F373" i="1"/>
  <c r="H373" i="1"/>
  <c r="I373" i="1"/>
  <c r="D373" i="1"/>
  <c r="J373" i="1"/>
  <c r="M373" i="1"/>
  <c r="E374" i="1"/>
  <c r="C374" i="1"/>
  <c r="D374" i="1"/>
  <c r="K374" i="1"/>
  <c r="G374" i="1"/>
  <c r="J374" i="1"/>
  <c r="M374" i="1"/>
  <c r="F374" i="1"/>
  <c r="H374" i="1"/>
  <c r="E375" i="1"/>
  <c r="C375" i="1"/>
  <c r="I374" i="1"/>
  <c r="K375" i="1"/>
  <c r="F375" i="1"/>
  <c r="H375" i="1"/>
  <c r="I375" i="1"/>
  <c r="G375" i="1"/>
  <c r="M375" i="1"/>
  <c r="D375" i="1"/>
  <c r="J375" i="1"/>
  <c r="E376" i="1"/>
  <c r="C376" i="1"/>
  <c r="M376" i="1"/>
  <c r="G376" i="1"/>
  <c r="K376" i="1"/>
  <c r="F376" i="1"/>
  <c r="H376" i="1"/>
  <c r="I376" i="1"/>
  <c r="D376" i="1"/>
  <c r="J376" i="1"/>
  <c r="E377" i="1"/>
  <c r="C377" i="1"/>
  <c r="D377" i="1"/>
  <c r="M377" i="1"/>
  <c r="K377" i="1"/>
  <c r="F377" i="1"/>
  <c r="H377" i="1"/>
  <c r="G377" i="1"/>
  <c r="J377" i="1"/>
  <c r="E378" i="1"/>
  <c r="C378" i="1"/>
  <c r="I377" i="1"/>
  <c r="M378" i="1"/>
  <c r="D378" i="1"/>
  <c r="F378" i="1"/>
  <c r="H378" i="1"/>
  <c r="I378" i="1"/>
  <c r="J378" i="1"/>
  <c r="G378" i="1"/>
  <c r="K378" i="1"/>
  <c r="E379" i="1"/>
  <c r="C379" i="1"/>
  <c r="G379" i="1"/>
  <c r="K379" i="1"/>
  <c r="J379" i="1"/>
  <c r="D379" i="1"/>
  <c r="M379" i="1"/>
  <c r="I379" i="1"/>
  <c r="F379" i="1"/>
  <c r="H379" i="1"/>
  <c r="E380" i="1"/>
  <c r="C380" i="1"/>
  <c r="F380" i="1"/>
  <c r="H380" i="1"/>
  <c r="G380" i="1"/>
  <c r="I380" i="1"/>
  <c r="M380" i="1"/>
  <c r="D380" i="1"/>
  <c r="K380" i="1"/>
  <c r="J380" i="1"/>
  <c r="E381" i="1"/>
  <c r="C381" i="1"/>
  <c r="M381" i="1"/>
  <c r="J381" i="1"/>
  <c r="D381" i="1"/>
  <c r="F381" i="1"/>
  <c r="H381" i="1"/>
  <c r="I381" i="1"/>
  <c r="K381" i="1"/>
  <c r="G381" i="1"/>
  <c r="E382" i="1"/>
  <c r="C382" i="1"/>
  <c r="F382" i="1"/>
  <c r="H382" i="1"/>
  <c r="J382" i="1"/>
  <c r="M382" i="1"/>
  <c r="G382" i="1"/>
  <c r="I382" i="1"/>
  <c r="D382" i="1"/>
  <c r="B382" i="1"/>
  <c r="K382" i="1"/>
  <c r="E383" i="1"/>
  <c r="C383" i="1"/>
  <c r="K383" i="1"/>
  <c r="D383" i="1"/>
  <c r="J383" i="1"/>
  <c r="F383" i="1"/>
  <c r="H383" i="1"/>
  <c r="G383" i="1"/>
  <c r="I383" i="1"/>
  <c r="M383" i="1"/>
  <c r="E384" i="1"/>
  <c r="C384" i="1"/>
  <c r="G384" i="1"/>
  <c r="J384" i="1"/>
  <c r="I384" i="1"/>
  <c r="K384" i="1"/>
  <c r="D384" i="1"/>
  <c r="M384" i="1"/>
  <c r="F384" i="1"/>
  <c r="H384" i="1"/>
  <c r="E385" i="1"/>
  <c r="C385" i="1"/>
  <c r="F385" i="1"/>
  <c r="H385" i="1"/>
  <c r="M385" i="1"/>
  <c r="K385" i="1"/>
  <c r="D385" i="1"/>
  <c r="J385" i="1"/>
  <c r="I385" i="1"/>
  <c r="G385" i="1"/>
  <c r="E386" i="1"/>
  <c r="C386" i="1"/>
  <c r="J386" i="1"/>
  <c r="K386" i="1"/>
  <c r="G386" i="1"/>
  <c r="D386" i="1"/>
  <c r="F386" i="1"/>
  <c r="H386" i="1"/>
  <c r="I386" i="1"/>
  <c r="M386" i="1"/>
  <c r="E387" i="1"/>
  <c r="C387" i="1"/>
  <c r="G387" i="1"/>
  <c r="F387" i="1"/>
  <c r="H387" i="1"/>
  <c r="D387" i="1"/>
  <c r="J387" i="1"/>
  <c r="K387" i="1"/>
  <c r="M387" i="1"/>
  <c r="E388" i="1"/>
  <c r="C388" i="1"/>
  <c r="I387" i="1"/>
  <c r="F388" i="1"/>
  <c r="H388" i="1"/>
  <c r="D388" i="1"/>
  <c r="G388" i="1"/>
  <c r="I388" i="1"/>
  <c r="M388" i="1"/>
  <c r="J388" i="1"/>
  <c r="K388" i="1"/>
  <c r="E389" i="1"/>
  <c r="C389" i="1"/>
  <c r="J389" i="1"/>
  <c r="K389" i="1"/>
  <c r="G389" i="1"/>
  <c r="F389" i="1"/>
  <c r="H389" i="1"/>
  <c r="M389" i="1"/>
  <c r="D389" i="1"/>
  <c r="E390" i="1"/>
  <c r="C390" i="1"/>
  <c r="I389" i="1"/>
  <c r="G390" i="1"/>
  <c r="D390" i="1"/>
  <c r="F390" i="1"/>
  <c r="H390" i="1"/>
  <c r="M390" i="1"/>
  <c r="J390" i="1"/>
  <c r="K390" i="1"/>
  <c r="E391" i="1"/>
  <c r="C391" i="1"/>
  <c r="I390" i="1"/>
  <c r="F391" i="1"/>
  <c r="H391" i="1"/>
  <c r="M391" i="1"/>
  <c r="I391" i="1"/>
  <c r="G391" i="1"/>
  <c r="D391" i="1"/>
  <c r="K391" i="1"/>
  <c r="J391" i="1"/>
  <c r="E392" i="1"/>
  <c r="C392" i="1"/>
  <c r="J392" i="1"/>
  <c r="F392" i="1"/>
  <c r="H392" i="1"/>
  <c r="M392" i="1"/>
  <c r="G392" i="1"/>
  <c r="K392" i="1"/>
  <c r="D392" i="1"/>
  <c r="E393" i="1"/>
  <c r="C393" i="1"/>
  <c r="I392" i="1"/>
  <c r="J393" i="1"/>
  <c r="G393" i="1"/>
  <c r="M393" i="1"/>
  <c r="F393" i="1"/>
  <c r="H393" i="1"/>
  <c r="K393" i="1"/>
  <c r="D393" i="1"/>
  <c r="E394" i="1"/>
  <c r="C394" i="1"/>
  <c r="I393" i="1"/>
  <c r="F394" i="1"/>
  <c r="H394" i="1"/>
  <c r="G394" i="1"/>
  <c r="D394" i="1"/>
  <c r="M394" i="1"/>
  <c r="J394" i="1"/>
  <c r="I394" i="1"/>
  <c r="B394" i="1"/>
  <c r="K394" i="1"/>
  <c r="E395" i="1"/>
  <c r="C395" i="1"/>
  <c r="M395" i="1"/>
  <c r="K395" i="1"/>
  <c r="F395" i="1"/>
  <c r="H395" i="1"/>
  <c r="I395" i="1"/>
  <c r="G395" i="1"/>
  <c r="J395" i="1"/>
  <c r="D395" i="1"/>
  <c r="E396" i="1"/>
  <c r="C396" i="1"/>
  <c r="M396" i="1"/>
  <c r="J396" i="1"/>
  <c r="G396" i="1"/>
  <c r="D396" i="1"/>
  <c r="F396" i="1"/>
  <c r="H396" i="1"/>
  <c r="K396" i="1"/>
  <c r="E397" i="1"/>
  <c r="C397" i="1"/>
  <c r="I396" i="1"/>
  <c r="D397" i="1"/>
  <c r="F397" i="1"/>
  <c r="H397" i="1"/>
  <c r="K397" i="1"/>
  <c r="J397" i="1"/>
  <c r="G397" i="1"/>
  <c r="I397" i="1"/>
  <c r="M397" i="1"/>
  <c r="E398" i="1"/>
  <c r="C398" i="1"/>
  <c r="J398" i="1"/>
  <c r="G398" i="1"/>
  <c r="M398" i="1"/>
  <c r="F398" i="1"/>
  <c r="H398" i="1"/>
  <c r="I398" i="1"/>
  <c r="D398" i="1"/>
  <c r="K398" i="1"/>
  <c r="E399" i="1"/>
  <c r="C399" i="1"/>
  <c r="M399" i="1"/>
  <c r="J399" i="1"/>
  <c r="G399" i="1"/>
  <c r="F399" i="1"/>
  <c r="H399" i="1"/>
  <c r="K399" i="1"/>
  <c r="D399" i="1"/>
  <c r="E400" i="1"/>
  <c r="C400" i="1"/>
  <c r="I399" i="1"/>
  <c r="G400" i="1"/>
  <c r="D400" i="1"/>
  <c r="F400" i="1"/>
  <c r="H400" i="1"/>
  <c r="J400" i="1"/>
  <c r="M400" i="1"/>
  <c r="K400" i="1"/>
  <c r="E401" i="1"/>
  <c r="C401" i="1"/>
  <c r="I400" i="1"/>
  <c r="M401" i="1"/>
  <c r="K401" i="1"/>
  <c r="J401" i="1"/>
  <c r="G401" i="1"/>
  <c r="F401" i="1"/>
  <c r="H401" i="1"/>
  <c r="D401" i="1"/>
  <c r="E402" i="1"/>
  <c r="C402" i="1"/>
  <c r="I401" i="1"/>
  <c r="K402" i="1"/>
  <c r="F402" i="1"/>
  <c r="H402" i="1"/>
  <c r="J402" i="1"/>
  <c r="G402" i="1"/>
  <c r="M402" i="1"/>
  <c r="D402" i="1"/>
  <c r="E403" i="1"/>
  <c r="C403" i="1"/>
  <c r="I402" i="1"/>
  <c r="G403" i="1"/>
  <c r="K403" i="1"/>
  <c r="D403" i="1"/>
  <c r="F403" i="1"/>
  <c r="H403" i="1"/>
  <c r="J403" i="1"/>
  <c r="M403" i="1"/>
  <c r="E404" i="1"/>
  <c r="C404" i="1"/>
  <c r="I403" i="1"/>
  <c r="J404" i="1"/>
  <c r="M404" i="1"/>
  <c r="K404" i="1"/>
  <c r="G404" i="1"/>
  <c r="I404" i="1"/>
  <c r="D404" i="1"/>
  <c r="F404" i="1"/>
  <c r="H404" i="1"/>
  <c r="E405" i="1"/>
  <c r="C405" i="1"/>
  <c r="M405" i="1"/>
  <c r="J405" i="1"/>
  <c r="F405" i="1"/>
  <c r="H405" i="1"/>
  <c r="I405" i="1"/>
  <c r="D405" i="1"/>
  <c r="K405" i="1"/>
  <c r="G405" i="1"/>
  <c r="E406" i="1"/>
  <c r="C406" i="1"/>
  <c r="D406" i="1"/>
  <c r="G406" i="1"/>
  <c r="F406" i="1"/>
  <c r="H406" i="1"/>
  <c r="M406" i="1"/>
  <c r="J406" i="1"/>
  <c r="B406" i="1"/>
  <c r="K406" i="1"/>
  <c r="E407" i="1"/>
  <c r="C407" i="1"/>
  <c r="I406" i="1"/>
  <c r="K407" i="1"/>
  <c r="G407" i="1"/>
  <c r="F407" i="1"/>
  <c r="H407" i="1"/>
  <c r="J407" i="1"/>
  <c r="M407" i="1"/>
  <c r="D407" i="1"/>
  <c r="E408" i="1"/>
  <c r="C408" i="1"/>
  <c r="I407" i="1"/>
  <c r="K408" i="1"/>
  <c r="D408" i="1"/>
  <c r="G408" i="1"/>
  <c r="F408" i="1"/>
  <c r="H408" i="1"/>
  <c r="I408" i="1"/>
  <c r="M408" i="1"/>
  <c r="J408" i="1"/>
  <c r="E409" i="1"/>
  <c r="C409" i="1"/>
  <c r="D409" i="1"/>
  <c r="M409" i="1"/>
  <c r="K409" i="1"/>
  <c r="F409" i="1"/>
  <c r="H409" i="1"/>
  <c r="J409" i="1"/>
  <c r="I409" i="1"/>
  <c r="G409" i="1"/>
  <c r="E410" i="1"/>
  <c r="C410" i="1"/>
  <c r="F410" i="1"/>
  <c r="H410" i="1"/>
  <c r="M410" i="1"/>
  <c r="K410" i="1"/>
  <c r="J410" i="1"/>
  <c r="G410" i="1"/>
  <c r="I410" i="1"/>
  <c r="D410" i="1"/>
  <c r="E411" i="1"/>
  <c r="C411" i="1"/>
  <c r="G411" i="1"/>
  <c r="J411" i="1"/>
  <c r="M411" i="1"/>
  <c r="D411" i="1"/>
  <c r="K411" i="1"/>
  <c r="F411" i="1"/>
  <c r="H411" i="1"/>
  <c r="E412" i="1"/>
  <c r="C412" i="1"/>
  <c r="I411" i="1"/>
  <c r="J412" i="1"/>
  <c r="F412" i="1"/>
  <c r="H412" i="1"/>
  <c r="M412" i="1"/>
  <c r="I412" i="1"/>
  <c r="G412" i="1"/>
  <c r="K412" i="1"/>
  <c r="D412" i="1"/>
  <c r="E413" i="1"/>
  <c r="C413" i="1"/>
  <c r="F413" i="1"/>
  <c r="H413" i="1"/>
  <c r="M413" i="1"/>
  <c r="D413" i="1"/>
  <c r="J413" i="1"/>
  <c r="I413" i="1"/>
  <c r="G413" i="1"/>
  <c r="K413" i="1"/>
  <c r="E414" i="1"/>
  <c r="C414" i="1"/>
  <c r="G414" i="1"/>
  <c r="I414" i="1"/>
  <c r="K414" i="1"/>
  <c r="J414" i="1"/>
  <c r="D414" i="1"/>
  <c r="M414" i="1"/>
  <c r="F414" i="1"/>
  <c r="H414" i="1"/>
  <c r="E415" i="1"/>
  <c r="C415" i="1"/>
  <c r="J415" i="1"/>
  <c r="K415" i="1"/>
  <c r="F415" i="1"/>
  <c r="H415" i="1"/>
  <c r="I415" i="1"/>
  <c r="M415" i="1"/>
  <c r="G415" i="1"/>
  <c r="D415" i="1"/>
  <c r="E416" i="1"/>
  <c r="C416" i="1"/>
  <c r="F416" i="1"/>
  <c r="H416" i="1"/>
  <c r="M416" i="1"/>
  <c r="G416" i="1"/>
  <c r="J416" i="1"/>
  <c r="K416" i="1"/>
  <c r="I416" i="1"/>
  <c r="D416" i="1"/>
  <c r="E417" i="1"/>
  <c r="C417" i="1"/>
  <c r="F417" i="1"/>
  <c r="H417" i="1"/>
  <c r="M417" i="1"/>
  <c r="J417" i="1"/>
  <c r="K417" i="1"/>
  <c r="G417" i="1"/>
  <c r="D417" i="1"/>
  <c r="E418" i="1"/>
  <c r="C418" i="1"/>
  <c r="I417" i="1"/>
  <c r="M418" i="1"/>
  <c r="D418" i="1"/>
  <c r="G418" i="1"/>
  <c r="F418" i="1"/>
  <c r="H418" i="1"/>
  <c r="J418" i="1"/>
  <c r="E419" i="1"/>
  <c r="B418" i="1"/>
  <c r="K418" i="1"/>
  <c r="C419" i="1"/>
  <c r="I418" i="1"/>
  <c r="F419" i="1"/>
  <c r="H419" i="1"/>
  <c r="I419" i="1"/>
  <c r="J419" i="1"/>
  <c r="D419" i="1"/>
  <c r="G419" i="1"/>
  <c r="M419" i="1"/>
  <c r="K419" i="1"/>
  <c r="E420" i="1"/>
  <c r="C420" i="1"/>
  <c r="J420" i="1"/>
  <c r="G420" i="1"/>
  <c r="D420" i="1"/>
  <c r="F420" i="1"/>
  <c r="H420" i="1"/>
  <c r="K420" i="1"/>
  <c r="M420" i="1"/>
  <c r="E421" i="1"/>
  <c r="C421" i="1"/>
  <c r="I420" i="1"/>
  <c r="J421" i="1"/>
  <c r="G421" i="1"/>
  <c r="I421" i="1"/>
  <c r="M421" i="1"/>
  <c r="D421" i="1"/>
  <c r="K421" i="1"/>
  <c r="F421" i="1"/>
  <c r="H421" i="1"/>
  <c r="E422" i="1"/>
  <c r="C422" i="1"/>
  <c r="J422" i="1"/>
  <c r="F422" i="1"/>
  <c r="H422" i="1"/>
  <c r="I422" i="1"/>
  <c r="K422" i="1"/>
  <c r="M422" i="1"/>
  <c r="D422" i="1"/>
  <c r="G422" i="1"/>
  <c r="E423" i="1"/>
  <c r="C423" i="1"/>
  <c r="K423" i="1"/>
  <c r="G423" i="1"/>
  <c r="F423" i="1"/>
  <c r="H423" i="1"/>
  <c r="D423" i="1"/>
  <c r="M423" i="1"/>
  <c r="J423" i="1"/>
  <c r="E424" i="1"/>
  <c r="C424" i="1"/>
  <c r="I423" i="1"/>
  <c r="K424" i="1"/>
  <c r="D424" i="1"/>
  <c r="J424" i="1"/>
  <c r="M424" i="1"/>
  <c r="G424" i="1"/>
  <c r="I424" i="1"/>
  <c r="F424" i="1"/>
  <c r="H424" i="1"/>
  <c r="E425" i="1"/>
  <c r="C425" i="1"/>
  <c r="D425" i="1"/>
  <c r="M425" i="1"/>
  <c r="F425" i="1"/>
  <c r="H425" i="1"/>
  <c r="K425" i="1"/>
  <c r="G425" i="1"/>
  <c r="J425" i="1"/>
  <c r="E426" i="1"/>
  <c r="C426" i="1"/>
  <c r="I425" i="1"/>
  <c r="K426" i="1"/>
  <c r="M426" i="1"/>
  <c r="G426" i="1"/>
  <c r="F426" i="1"/>
  <c r="H426" i="1"/>
  <c r="D426" i="1"/>
  <c r="J426" i="1"/>
  <c r="E427" i="1"/>
  <c r="C427" i="1"/>
  <c r="I426" i="1"/>
  <c r="J427" i="1"/>
  <c r="F427" i="1"/>
  <c r="H427" i="1"/>
  <c r="K427" i="1"/>
  <c r="I427" i="1"/>
  <c r="G427" i="1"/>
  <c r="D427" i="1"/>
  <c r="M427" i="1"/>
  <c r="E428" i="1"/>
  <c r="C428" i="1"/>
  <c r="J428" i="1"/>
  <c r="M428" i="1"/>
  <c r="G428" i="1"/>
  <c r="D428" i="1"/>
  <c r="F428" i="1"/>
  <c r="H428" i="1"/>
  <c r="K428" i="1"/>
  <c r="E429" i="1"/>
  <c r="C429" i="1"/>
  <c r="I428" i="1"/>
  <c r="K429" i="1"/>
  <c r="G429" i="1"/>
  <c r="J429" i="1"/>
  <c r="D429" i="1"/>
  <c r="F429" i="1"/>
  <c r="H429" i="1"/>
  <c r="M429" i="1"/>
  <c r="E430" i="1"/>
  <c r="C430" i="1"/>
  <c r="I429" i="1"/>
  <c r="D430" i="1"/>
  <c r="M430" i="1"/>
  <c r="F430" i="1"/>
  <c r="H430" i="1"/>
  <c r="J430" i="1"/>
  <c r="G430" i="1"/>
  <c r="I430" i="1"/>
  <c r="E431" i="1"/>
  <c r="B430" i="1"/>
  <c r="K430" i="1"/>
  <c r="C431" i="1"/>
  <c r="J431" i="1"/>
  <c r="I431" i="1"/>
  <c r="K431" i="1"/>
  <c r="D431" i="1"/>
  <c r="G431" i="1"/>
  <c r="M431" i="1"/>
  <c r="F431" i="1"/>
  <c r="H431" i="1"/>
  <c r="E432" i="1"/>
  <c r="C432" i="1"/>
  <c r="F432" i="1"/>
  <c r="H432" i="1"/>
  <c r="M432" i="1"/>
  <c r="K432" i="1"/>
  <c r="G432" i="1"/>
  <c r="J432" i="1"/>
  <c r="I432" i="1"/>
  <c r="D432" i="1"/>
  <c r="E433" i="1"/>
  <c r="C433" i="1"/>
  <c r="J433" i="1"/>
  <c r="G433" i="1"/>
  <c r="F433" i="1"/>
  <c r="H433" i="1"/>
  <c r="M433" i="1"/>
  <c r="K433" i="1"/>
  <c r="D433" i="1"/>
  <c r="E434" i="1"/>
  <c r="C434" i="1"/>
  <c r="I433" i="1"/>
  <c r="J434" i="1"/>
  <c r="I434" i="1"/>
  <c r="D434" i="1"/>
  <c r="G434" i="1"/>
  <c r="M434" i="1"/>
  <c r="K434" i="1"/>
  <c r="F434" i="1"/>
  <c r="H434" i="1"/>
  <c r="E435" i="1"/>
  <c r="C435" i="1"/>
  <c r="F435" i="1"/>
  <c r="H435" i="1"/>
  <c r="D435" i="1"/>
  <c r="G435" i="1"/>
  <c r="M435" i="1"/>
  <c r="I435" i="1"/>
  <c r="K435" i="1"/>
  <c r="J435" i="1"/>
  <c r="E436" i="1"/>
  <c r="C436" i="1"/>
  <c r="G436" i="1"/>
  <c r="J436" i="1"/>
  <c r="M436" i="1"/>
  <c r="F436" i="1"/>
  <c r="H436" i="1"/>
  <c r="K436" i="1"/>
  <c r="D436" i="1"/>
  <c r="E437" i="1"/>
  <c r="C437" i="1"/>
  <c r="I436" i="1"/>
  <c r="J437" i="1"/>
  <c r="F437" i="1"/>
  <c r="H437" i="1"/>
  <c r="M437" i="1"/>
  <c r="K437" i="1"/>
  <c r="I437" i="1"/>
  <c r="G437" i="1"/>
  <c r="D437" i="1"/>
  <c r="E438" i="1"/>
  <c r="C438" i="1"/>
  <c r="F438" i="1"/>
  <c r="H438" i="1"/>
  <c r="M438" i="1"/>
  <c r="J438" i="1"/>
  <c r="D438" i="1"/>
  <c r="K438" i="1"/>
  <c r="I438" i="1"/>
  <c r="G438" i="1"/>
  <c r="E439" i="1"/>
  <c r="C439" i="1"/>
  <c r="K439" i="1"/>
  <c r="G439" i="1"/>
  <c r="F439" i="1"/>
  <c r="H439" i="1"/>
  <c r="D439" i="1"/>
  <c r="J439" i="1"/>
  <c r="M439" i="1"/>
  <c r="E440" i="1"/>
  <c r="C440" i="1"/>
  <c r="I439" i="1"/>
  <c r="J440" i="1"/>
  <c r="M440" i="1"/>
  <c r="F440" i="1"/>
  <c r="H440" i="1"/>
  <c r="K440" i="1"/>
  <c r="I440" i="1"/>
  <c r="G440" i="1"/>
  <c r="D440" i="1"/>
  <c r="E441" i="1"/>
  <c r="C441" i="1"/>
  <c r="F441" i="1"/>
  <c r="H441" i="1"/>
  <c r="D441" i="1"/>
  <c r="K441" i="1"/>
  <c r="J441" i="1"/>
  <c r="M441" i="1"/>
  <c r="G441" i="1"/>
  <c r="I441" i="1"/>
  <c r="E442" i="1"/>
  <c r="C442" i="1"/>
  <c r="G442" i="1"/>
  <c r="F442" i="1"/>
  <c r="H442" i="1"/>
  <c r="M442" i="1"/>
  <c r="D442" i="1"/>
  <c r="I442" i="1"/>
  <c r="J442" i="1"/>
  <c r="E443" i="1"/>
  <c r="B442" i="1"/>
  <c r="K442" i="1"/>
  <c r="C443" i="1"/>
  <c r="M443" i="1"/>
  <c r="G443" i="1"/>
  <c r="K443" i="1"/>
  <c r="F443" i="1"/>
  <c r="H443" i="1"/>
  <c r="J443" i="1"/>
  <c r="D443" i="1"/>
  <c r="E444" i="1"/>
  <c r="C444" i="1"/>
  <c r="I443" i="1"/>
  <c r="J444" i="1"/>
  <c r="D444" i="1"/>
  <c r="M444" i="1"/>
  <c r="K444" i="1"/>
  <c r="G444" i="1"/>
  <c r="I444" i="1"/>
  <c r="F444" i="1"/>
  <c r="H444" i="1"/>
  <c r="E445" i="1"/>
  <c r="C445" i="1"/>
  <c r="G445" i="1"/>
  <c r="J445" i="1"/>
  <c r="D445" i="1"/>
  <c r="M445" i="1"/>
  <c r="F445" i="1"/>
  <c r="H445" i="1"/>
  <c r="K445" i="1"/>
  <c r="E446" i="1"/>
  <c r="C446" i="1"/>
  <c r="I445" i="1"/>
  <c r="K446" i="1"/>
  <c r="D446" i="1"/>
  <c r="M446" i="1"/>
  <c r="F446" i="1"/>
  <c r="H446" i="1"/>
  <c r="J446" i="1"/>
  <c r="G446" i="1"/>
  <c r="E447" i="1"/>
  <c r="C447" i="1"/>
  <c r="I446" i="1"/>
  <c r="M447" i="1"/>
  <c r="F447" i="1"/>
  <c r="H447" i="1"/>
  <c r="J447" i="1"/>
  <c r="K447" i="1"/>
  <c r="D447" i="1"/>
  <c r="I447" i="1"/>
  <c r="G447" i="1"/>
  <c r="E448" i="1"/>
  <c r="C448" i="1"/>
  <c r="K448" i="1"/>
  <c r="J448" i="1"/>
  <c r="M448" i="1"/>
  <c r="F448" i="1"/>
  <c r="H448" i="1"/>
  <c r="G448" i="1"/>
  <c r="D448" i="1"/>
  <c r="E449" i="1"/>
  <c r="C449" i="1"/>
  <c r="I448" i="1"/>
  <c r="K449" i="1"/>
  <c r="F449" i="1"/>
  <c r="H449" i="1"/>
  <c r="D449" i="1"/>
  <c r="G449" i="1"/>
  <c r="J449" i="1"/>
  <c r="M449" i="1"/>
  <c r="E450" i="1"/>
  <c r="C450" i="1"/>
  <c r="I449" i="1"/>
  <c r="M450" i="1"/>
  <c r="D450" i="1"/>
  <c r="F450" i="1"/>
  <c r="H450" i="1"/>
  <c r="K450" i="1"/>
  <c r="G450" i="1"/>
  <c r="J450" i="1"/>
  <c r="E451" i="1"/>
  <c r="C451" i="1"/>
  <c r="I450" i="1"/>
  <c r="J451" i="1"/>
  <c r="D451" i="1"/>
  <c r="F451" i="1"/>
  <c r="H451" i="1"/>
  <c r="K451" i="1"/>
  <c r="M451" i="1"/>
  <c r="G451" i="1"/>
  <c r="E452" i="1"/>
  <c r="C452" i="1"/>
  <c r="I451" i="1"/>
  <c r="F452" i="1"/>
  <c r="H452" i="1"/>
  <c r="K452" i="1"/>
  <c r="G452" i="1"/>
  <c r="J452" i="1"/>
  <c r="M452" i="1"/>
  <c r="D452" i="1"/>
  <c r="E453" i="1"/>
  <c r="C453" i="1"/>
  <c r="I452" i="1"/>
  <c r="M453" i="1"/>
  <c r="D453" i="1"/>
  <c r="G453" i="1"/>
  <c r="K453" i="1"/>
  <c r="I453" i="1"/>
  <c r="J453" i="1"/>
  <c r="F453" i="1"/>
  <c r="H453" i="1"/>
  <c r="E454" i="1"/>
  <c r="C454" i="1"/>
  <c r="G454" i="1"/>
  <c r="J454" i="1"/>
  <c r="D454" i="1"/>
  <c r="M454" i="1"/>
  <c r="F454" i="1"/>
  <c r="H454" i="1"/>
  <c r="B454" i="1"/>
  <c r="K454" i="1"/>
  <c r="E455" i="1"/>
  <c r="C455" i="1"/>
  <c r="I454" i="1"/>
  <c r="D455" i="1"/>
  <c r="I455" i="1"/>
  <c r="J455" i="1"/>
  <c r="G455" i="1"/>
  <c r="M455" i="1"/>
  <c r="K455" i="1"/>
  <c r="F455" i="1"/>
  <c r="H455" i="1"/>
  <c r="E456" i="1"/>
  <c r="C456" i="1"/>
  <c r="G456" i="1"/>
  <c r="M456" i="1"/>
  <c r="F456" i="1"/>
  <c r="H456" i="1"/>
  <c r="J456" i="1"/>
  <c r="D456" i="1"/>
  <c r="K456" i="1"/>
  <c r="E457" i="1"/>
  <c r="C457" i="1"/>
  <c r="I456" i="1"/>
  <c r="F457" i="1"/>
  <c r="H457" i="1"/>
  <c r="J457" i="1"/>
  <c r="D457" i="1"/>
  <c r="G457" i="1"/>
  <c r="M457" i="1"/>
  <c r="I457" i="1"/>
  <c r="K457" i="1"/>
  <c r="E458" i="1"/>
  <c r="C458" i="1"/>
  <c r="M458" i="1"/>
  <c r="G458" i="1"/>
  <c r="J458" i="1"/>
  <c r="K458" i="1"/>
  <c r="D458" i="1"/>
  <c r="F458" i="1"/>
  <c r="H458" i="1"/>
  <c r="I458" i="1"/>
  <c r="E459" i="1"/>
  <c r="C459" i="1"/>
  <c r="K459" i="1"/>
  <c r="F459" i="1"/>
  <c r="H459" i="1"/>
  <c r="G459" i="1"/>
  <c r="M459" i="1"/>
  <c r="J459" i="1"/>
  <c r="I459" i="1"/>
  <c r="D459" i="1"/>
  <c r="E460" i="1"/>
  <c r="C460" i="1"/>
  <c r="F460" i="1"/>
  <c r="H460" i="1"/>
  <c r="K460" i="1"/>
  <c r="G460" i="1"/>
  <c r="J460" i="1"/>
  <c r="D460" i="1"/>
  <c r="M460" i="1"/>
  <c r="I460" i="1"/>
  <c r="E461" i="1"/>
  <c r="C461" i="1"/>
  <c r="M461" i="1"/>
  <c r="K461" i="1"/>
  <c r="D461" i="1"/>
  <c r="J461" i="1"/>
  <c r="F461" i="1"/>
  <c r="H461" i="1"/>
  <c r="I461" i="1"/>
  <c r="G461" i="1"/>
  <c r="E462" i="1"/>
  <c r="C462" i="1"/>
  <c r="G462" i="1"/>
  <c r="K462" i="1"/>
  <c r="F462" i="1"/>
  <c r="H462" i="1"/>
  <c r="D462" i="1"/>
  <c r="M462" i="1"/>
  <c r="J462" i="1"/>
  <c r="E463" i="1"/>
  <c r="C463" i="1"/>
  <c r="I462" i="1"/>
  <c r="F463" i="1"/>
  <c r="H463" i="1"/>
  <c r="J463" i="1"/>
  <c r="I463" i="1"/>
  <c r="K463" i="1"/>
  <c r="D463" i="1"/>
  <c r="M463" i="1"/>
  <c r="G463" i="1"/>
  <c r="E464" i="1"/>
  <c r="C464" i="1"/>
  <c r="M464" i="1"/>
  <c r="F464" i="1"/>
  <c r="H464" i="1"/>
  <c r="D464" i="1"/>
  <c r="G464" i="1"/>
  <c r="J464" i="1"/>
  <c r="K464" i="1"/>
  <c r="E465" i="1"/>
  <c r="C465" i="1"/>
  <c r="I464" i="1"/>
  <c r="G465" i="1"/>
  <c r="M465" i="1"/>
  <c r="K465" i="1"/>
  <c r="F465" i="1"/>
  <c r="H465" i="1"/>
  <c r="I465" i="1"/>
  <c r="D465" i="1"/>
  <c r="J465" i="1"/>
  <c r="E466" i="1"/>
  <c r="C466" i="1"/>
  <c r="F466" i="1"/>
  <c r="H466" i="1"/>
  <c r="G466" i="1"/>
  <c r="D466" i="1"/>
  <c r="J466" i="1"/>
  <c r="M466" i="1"/>
  <c r="I466" i="1"/>
  <c r="B466" i="1"/>
  <c r="K466" i="1"/>
  <c r="E467" i="1"/>
  <c r="C467" i="1"/>
  <c r="J467" i="1"/>
  <c r="D467" i="1"/>
  <c r="F467" i="1"/>
  <c r="H467" i="1"/>
  <c r="M467" i="1"/>
  <c r="K467" i="1"/>
  <c r="I467" i="1"/>
  <c r="G467" i="1"/>
  <c r="E468" i="1"/>
  <c r="C468" i="1"/>
  <c r="G468" i="1"/>
  <c r="J468" i="1"/>
  <c r="M468" i="1"/>
  <c r="D468" i="1"/>
  <c r="K468" i="1"/>
  <c r="F468" i="1"/>
  <c r="H468" i="1"/>
  <c r="E469" i="1"/>
  <c r="C469" i="1"/>
  <c r="I468" i="1"/>
  <c r="D469" i="1"/>
  <c r="F469" i="1"/>
  <c r="H469" i="1"/>
  <c r="J469" i="1"/>
  <c r="G469" i="1"/>
  <c r="M469" i="1"/>
  <c r="I469" i="1"/>
  <c r="K469" i="1"/>
  <c r="E470" i="1"/>
  <c r="C470" i="1"/>
  <c r="D470" i="1"/>
  <c r="K470" i="1"/>
  <c r="G470" i="1"/>
  <c r="F470" i="1"/>
  <c r="H470" i="1"/>
  <c r="M470" i="1"/>
  <c r="J470" i="1"/>
  <c r="E471" i="1"/>
  <c r="C471" i="1"/>
  <c r="I470" i="1"/>
  <c r="K471" i="1"/>
  <c r="G471" i="1"/>
  <c r="D471" i="1"/>
  <c r="F471" i="1"/>
  <c r="H471" i="1"/>
  <c r="M471" i="1"/>
  <c r="J471" i="1"/>
  <c r="E472" i="1"/>
  <c r="C472" i="1"/>
  <c r="I471" i="1"/>
  <c r="M472" i="1"/>
  <c r="D472" i="1"/>
  <c r="F472" i="1"/>
  <c r="H472" i="1"/>
  <c r="K472" i="1"/>
  <c r="G472" i="1"/>
  <c r="I472" i="1"/>
  <c r="J472" i="1"/>
  <c r="E473" i="1"/>
  <c r="C473" i="1"/>
  <c r="J473" i="1"/>
  <c r="K473" i="1"/>
  <c r="D473" i="1"/>
  <c r="F473" i="1"/>
  <c r="H473" i="1"/>
  <c r="G473" i="1"/>
  <c r="M473" i="1"/>
  <c r="E474" i="1"/>
  <c r="C474" i="1"/>
  <c r="I473" i="1"/>
  <c r="F474" i="1"/>
  <c r="H474" i="1"/>
  <c r="K474" i="1"/>
  <c r="G474" i="1"/>
  <c r="D474" i="1"/>
  <c r="M474" i="1"/>
  <c r="J474" i="1"/>
  <c r="E475" i="1"/>
  <c r="C475" i="1"/>
  <c r="I474" i="1"/>
  <c r="D475" i="1"/>
  <c r="G475" i="1"/>
  <c r="M475" i="1"/>
  <c r="F475" i="1"/>
  <c r="H475" i="1"/>
  <c r="J475" i="1"/>
  <c r="I475" i="1"/>
  <c r="K475" i="1"/>
  <c r="E476" i="1"/>
  <c r="C476" i="1"/>
  <c r="K476" i="1"/>
  <c r="G476" i="1"/>
  <c r="J476" i="1"/>
  <c r="F476" i="1"/>
  <c r="H476" i="1"/>
  <c r="M476" i="1"/>
  <c r="D476" i="1"/>
  <c r="E477" i="1"/>
  <c r="C477" i="1"/>
  <c r="I476" i="1"/>
  <c r="M477" i="1"/>
  <c r="F477" i="1"/>
  <c r="H477" i="1"/>
  <c r="J477" i="1"/>
  <c r="G477" i="1"/>
  <c r="K477" i="1"/>
  <c r="D477" i="1"/>
  <c r="E478" i="1"/>
  <c r="C478" i="1"/>
  <c r="I477" i="1"/>
  <c r="M478" i="1"/>
  <c r="D478" i="1"/>
  <c r="J478" i="1"/>
  <c r="F478" i="1"/>
  <c r="H478" i="1"/>
  <c r="G478" i="1"/>
  <c r="B478" i="1"/>
  <c r="K478" i="1"/>
  <c r="E479" i="1"/>
  <c r="C479" i="1"/>
  <c r="I478" i="1"/>
  <c r="F479" i="1"/>
  <c r="H479" i="1"/>
  <c r="G479" i="1"/>
  <c r="K479" i="1"/>
  <c r="D479" i="1"/>
  <c r="J479" i="1"/>
  <c r="M479" i="1"/>
  <c r="I479" i="1"/>
  <c r="E480" i="1"/>
  <c r="C480" i="1"/>
  <c r="G480" i="1"/>
  <c r="J480" i="1"/>
  <c r="M480" i="1"/>
  <c r="F480" i="1"/>
  <c r="H480" i="1"/>
  <c r="K480" i="1"/>
  <c r="D480" i="1"/>
  <c r="E481" i="1"/>
  <c r="C481" i="1"/>
  <c r="I480" i="1"/>
  <c r="J481" i="1"/>
  <c r="G481" i="1"/>
  <c r="M481" i="1"/>
  <c r="F481" i="1"/>
  <c r="H481" i="1"/>
  <c r="K481" i="1"/>
  <c r="D481" i="1"/>
  <c r="E482" i="1"/>
  <c r="C482" i="1"/>
  <c r="I481" i="1"/>
  <c r="F482" i="1"/>
  <c r="H482" i="1"/>
  <c r="I482" i="1"/>
  <c r="D482" i="1"/>
  <c r="J482" i="1"/>
  <c r="G482" i="1"/>
  <c r="M482" i="1"/>
  <c r="K482" i="1"/>
  <c r="E483" i="1"/>
  <c r="C483" i="1"/>
  <c r="K483" i="1"/>
  <c r="D483" i="1"/>
  <c r="J483" i="1"/>
  <c r="G483" i="1"/>
  <c r="M483" i="1"/>
  <c r="I483" i="1"/>
  <c r="F483" i="1"/>
  <c r="H483" i="1"/>
  <c r="E484" i="1"/>
  <c r="C484" i="1"/>
  <c r="M484" i="1"/>
  <c r="K484" i="1"/>
  <c r="F484" i="1"/>
  <c r="H484" i="1"/>
  <c r="I484" i="1"/>
  <c r="D484" i="1"/>
  <c r="J484" i="1"/>
  <c r="G484" i="1"/>
  <c r="E485" i="1"/>
  <c r="C485" i="1"/>
  <c r="F485" i="1"/>
  <c r="H485" i="1"/>
  <c r="M485" i="1"/>
  <c r="K485" i="1"/>
  <c r="I485" i="1"/>
  <c r="G485" i="1"/>
  <c r="D485" i="1"/>
  <c r="J485" i="1"/>
  <c r="E486" i="1"/>
  <c r="C486" i="1"/>
  <c r="J486" i="1"/>
  <c r="G486" i="1"/>
  <c r="M486" i="1"/>
  <c r="F486" i="1"/>
  <c r="H486" i="1"/>
  <c r="K486" i="1"/>
  <c r="D486" i="1"/>
  <c r="E487" i="1"/>
  <c r="C487" i="1"/>
  <c r="I486" i="1"/>
  <c r="J487" i="1"/>
  <c r="F487" i="1"/>
  <c r="H487" i="1"/>
  <c r="G487" i="1"/>
  <c r="M487" i="1"/>
  <c r="K487" i="1"/>
  <c r="D487" i="1"/>
  <c r="E488" i="1"/>
  <c r="C488" i="1"/>
  <c r="I487" i="1"/>
  <c r="F488" i="1"/>
  <c r="H488" i="1"/>
  <c r="I488" i="1"/>
  <c r="D488" i="1"/>
  <c r="J488" i="1"/>
  <c r="G488" i="1"/>
  <c r="M488" i="1"/>
  <c r="K488" i="1"/>
  <c r="E489" i="1"/>
  <c r="C489" i="1"/>
  <c r="K489" i="1"/>
  <c r="D489" i="1"/>
  <c r="J489" i="1"/>
  <c r="G489" i="1"/>
  <c r="M489" i="1"/>
  <c r="I489" i="1"/>
  <c r="F489" i="1"/>
  <c r="H489" i="1"/>
  <c r="E490" i="1"/>
  <c r="C490" i="1"/>
  <c r="D490" i="1"/>
  <c r="F490" i="1"/>
  <c r="H490" i="1"/>
  <c r="G490" i="1"/>
  <c r="J490" i="1"/>
  <c r="M490" i="1"/>
  <c r="B490" i="1"/>
  <c r="K490" i="1"/>
  <c r="E491" i="1"/>
  <c r="C491" i="1"/>
  <c r="I490" i="1"/>
  <c r="F491" i="1"/>
  <c r="H491" i="1"/>
  <c r="M491" i="1"/>
  <c r="J491" i="1"/>
  <c r="K491" i="1"/>
  <c r="D491" i="1"/>
  <c r="G491" i="1"/>
  <c r="E492" i="1"/>
  <c r="C492" i="1"/>
  <c r="I491" i="1"/>
  <c r="D492" i="1"/>
  <c r="K492" i="1"/>
  <c r="G492" i="1"/>
  <c r="F492" i="1"/>
  <c r="H492" i="1"/>
  <c r="J492" i="1"/>
  <c r="M492" i="1"/>
  <c r="E493" i="1"/>
  <c r="C493" i="1"/>
  <c r="I492" i="1"/>
  <c r="M493" i="1"/>
  <c r="J493" i="1"/>
  <c r="K493" i="1"/>
  <c r="F493" i="1"/>
  <c r="H493" i="1"/>
  <c r="I493" i="1"/>
  <c r="D493" i="1"/>
  <c r="G493" i="1"/>
  <c r="E494" i="1"/>
  <c r="C494" i="1"/>
  <c r="G494" i="1"/>
  <c r="J494" i="1"/>
  <c r="F494" i="1"/>
  <c r="H494" i="1"/>
  <c r="I494" i="1"/>
  <c r="K494" i="1"/>
  <c r="M494" i="1"/>
  <c r="D494" i="1"/>
  <c r="E495" i="1"/>
  <c r="C495" i="1"/>
  <c r="G495" i="1"/>
  <c r="M495" i="1"/>
  <c r="J495" i="1"/>
  <c r="K495" i="1"/>
  <c r="D495" i="1"/>
  <c r="F495" i="1"/>
  <c r="H495" i="1"/>
  <c r="I495" i="1"/>
  <c r="E496" i="1"/>
  <c r="C496" i="1"/>
  <c r="M496" i="1"/>
  <c r="D496" i="1"/>
  <c r="G496" i="1"/>
  <c r="K496" i="1"/>
  <c r="I496" i="1"/>
  <c r="J496" i="1"/>
  <c r="F496" i="1"/>
  <c r="H496" i="1"/>
  <c r="E497" i="1"/>
  <c r="C497" i="1"/>
  <c r="K497" i="1"/>
  <c r="G497" i="1"/>
  <c r="F497" i="1"/>
  <c r="H497" i="1"/>
  <c r="D497" i="1"/>
  <c r="I497" i="1"/>
  <c r="J497" i="1"/>
  <c r="M497" i="1"/>
  <c r="E498" i="1"/>
  <c r="C498" i="1"/>
  <c r="J498" i="1"/>
  <c r="M498" i="1"/>
  <c r="K498" i="1"/>
  <c r="F498" i="1"/>
  <c r="H498" i="1"/>
  <c r="D498" i="1"/>
  <c r="G498" i="1"/>
  <c r="E499" i="1"/>
  <c r="C499" i="1"/>
  <c r="I498" i="1"/>
  <c r="M499" i="1"/>
  <c r="J499" i="1"/>
  <c r="K499" i="1"/>
  <c r="F499" i="1"/>
  <c r="H499" i="1"/>
  <c r="I499" i="1"/>
  <c r="D499" i="1"/>
  <c r="G499" i="1"/>
  <c r="E500" i="1"/>
  <c r="C500" i="1"/>
  <c r="G500" i="1"/>
  <c r="F500" i="1"/>
  <c r="H500" i="1"/>
  <c r="K500" i="1"/>
  <c r="J500" i="1"/>
  <c r="M500" i="1"/>
  <c r="D500" i="1"/>
  <c r="E501" i="1"/>
  <c r="C501" i="1"/>
  <c r="I500" i="1"/>
  <c r="K501" i="1"/>
  <c r="M501" i="1"/>
  <c r="J501" i="1"/>
  <c r="F501" i="1"/>
  <c r="H501" i="1"/>
  <c r="G501" i="1"/>
  <c r="D501" i="1"/>
  <c r="E502" i="1"/>
  <c r="C502" i="1"/>
  <c r="I501" i="1"/>
  <c r="D502" i="1"/>
  <c r="G502" i="1"/>
  <c r="M502" i="1"/>
  <c r="F502" i="1"/>
  <c r="H502" i="1"/>
  <c r="J502" i="1"/>
  <c r="B502" i="1"/>
  <c r="K502" i="1"/>
  <c r="E503" i="1"/>
  <c r="C503" i="1"/>
  <c r="I502" i="1"/>
  <c r="F503" i="1"/>
  <c r="H503" i="1"/>
  <c r="K503" i="1"/>
  <c r="D503" i="1"/>
  <c r="J503" i="1"/>
  <c r="M503" i="1"/>
  <c r="G503" i="1"/>
  <c r="E504" i="1"/>
  <c r="C504" i="1"/>
  <c r="I503" i="1"/>
  <c r="F504" i="1"/>
  <c r="H504" i="1"/>
  <c r="M504" i="1"/>
  <c r="I504" i="1"/>
  <c r="J504" i="1"/>
  <c r="K504" i="1"/>
  <c r="G504" i="1"/>
  <c r="D504" i="1"/>
  <c r="E505" i="1"/>
  <c r="C505" i="1"/>
  <c r="K505" i="1"/>
  <c r="D505" i="1"/>
  <c r="J505" i="1"/>
  <c r="F505" i="1"/>
  <c r="H505" i="1"/>
  <c r="G505" i="1"/>
  <c r="M505" i="1"/>
  <c r="E506" i="1"/>
  <c r="C506" i="1"/>
  <c r="I505" i="1"/>
  <c r="D506" i="1"/>
  <c r="M506" i="1"/>
  <c r="K506" i="1"/>
  <c r="F506" i="1"/>
  <c r="H506" i="1"/>
  <c r="J506" i="1"/>
  <c r="G506" i="1"/>
  <c r="E507" i="1"/>
  <c r="C507" i="1"/>
  <c r="I506" i="1"/>
  <c r="F507" i="1"/>
  <c r="H507" i="1"/>
  <c r="M507" i="1"/>
  <c r="I507" i="1"/>
  <c r="K507" i="1"/>
  <c r="D507" i="1"/>
  <c r="J507" i="1"/>
  <c r="G507" i="1"/>
  <c r="E508" i="1"/>
  <c r="C508" i="1"/>
  <c r="J508" i="1"/>
  <c r="D508" i="1"/>
  <c r="G508" i="1"/>
  <c r="K508" i="1"/>
  <c r="M508" i="1"/>
  <c r="I508" i="1"/>
  <c r="F508" i="1"/>
  <c r="H508" i="1"/>
  <c r="E509" i="1"/>
  <c r="C509" i="1"/>
  <c r="J509" i="1"/>
  <c r="M509" i="1"/>
  <c r="G509" i="1"/>
  <c r="F509" i="1"/>
  <c r="H509" i="1"/>
  <c r="I509" i="1"/>
  <c r="D509" i="1"/>
  <c r="K509" i="1"/>
  <c r="E510" i="1"/>
  <c r="C510" i="1"/>
  <c r="F510" i="1"/>
  <c r="H510" i="1"/>
  <c r="M510" i="1"/>
  <c r="I510" i="1"/>
  <c r="J510" i="1"/>
  <c r="K510" i="1"/>
  <c r="G510" i="1"/>
  <c r="D510" i="1"/>
  <c r="E511" i="1"/>
  <c r="C511" i="1"/>
  <c r="K511" i="1"/>
  <c r="D511" i="1"/>
  <c r="J511" i="1"/>
  <c r="F511" i="1"/>
  <c r="H511" i="1"/>
  <c r="I511" i="1"/>
  <c r="G511" i="1"/>
  <c r="M511" i="1"/>
  <c r="E512" i="1"/>
  <c r="C512" i="1"/>
  <c r="D512" i="1"/>
  <c r="F512" i="1"/>
  <c r="H512" i="1"/>
  <c r="K512" i="1"/>
  <c r="M512" i="1"/>
  <c r="J512" i="1"/>
  <c r="G512" i="1"/>
  <c r="E513" i="1"/>
  <c r="C513" i="1"/>
  <c r="I512" i="1"/>
  <c r="F513" i="1"/>
  <c r="H513" i="1"/>
  <c r="M513" i="1"/>
  <c r="I513" i="1"/>
  <c r="K513" i="1"/>
  <c r="D513" i="1"/>
  <c r="J513" i="1"/>
  <c r="G513" i="1"/>
  <c r="E514" i="1"/>
  <c r="C514" i="1"/>
  <c r="J514" i="1"/>
  <c r="M514" i="1"/>
  <c r="G514" i="1"/>
  <c r="D514" i="1"/>
  <c r="F514" i="1"/>
  <c r="H514" i="1"/>
  <c r="I514" i="1"/>
  <c r="E515" i="1"/>
  <c r="C515" i="1"/>
  <c r="B514" i="1"/>
  <c r="G3" i="1"/>
  <c r="K514" i="1"/>
  <c r="D515" i="1"/>
  <c r="G515" i="1"/>
  <c r="K515" i="1"/>
  <c r="J515" i="1"/>
  <c r="M515" i="1"/>
  <c r="F515" i="1"/>
  <c r="H515" i="1"/>
  <c r="I515" i="1"/>
  <c r="E516" i="1"/>
  <c r="C516" i="1"/>
  <c r="D516" i="1"/>
  <c r="M516" i="1"/>
  <c r="K516" i="1"/>
  <c r="F516" i="1"/>
  <c r="H516" i="1"/>
  <c r="I516" i="1"/>
  <c r="G516" i="1"/>
  <c r="J516" i="1"/>
  <c r="E517" i="1"/>
  <c r="C517" i="1"/>
  <c r="F517" i="1"/>
  <c r="H517" i="1"/>
  <c r="M517" i="1"/>
  <c r="I517" i="1"/>
  <c r="K517" i="1"/>
  <c r="D517" i="1"/>
  <c r="J517" i="1"/>
  <c r="G517" i="1"/>
  <c r="E518" i="1"/>
  <c r="C518" i="1"/>
  <c r="K518" i="1"/>
  <c r="M518" i="1"/>
  <c r="F518" i="1"/>
  <c r="H518" i="1"/>
  <c r="J518" i="1"/>
  <c r="D518" i="1"/>
  <c r="G518" i="1"/>
  <c r="E519" i="1"/>
  <c r="C519" i="1"/>
  <c r="I518" i="1"/>
  <c r="J519" i="1"/>
  <c r="F519" i="1"/>
  <c r="H519" i="1"/>
  <c r="G519" i="1"/>
  <c r="M519" i="1"/>
  <c r="K519" i="1"/>
  <c r="D519" i="1"/>
  <c r="E520" i="1"/>
  <c r="E3" i="1"/>
  <c r="I519" i="1"/>
  <c r="C520" i="1"/>
  <c r="J520" i="1"/>
  <c r="G520" i="1"/>
  <c r="F520" i="1"/>
  <c r="K520" i="1"/>
  <c r="D520" i="1"/>
  <c r="M520" i="1"/>
  <c r="I3" i="1"/>
  <c r="F3" i="1"/>
  <c r="H3" i="1"/>
  <c r="H520" i="1"/>
  <c r="I520" i="1"/>
</calcChain>
</file>

<file path=xl/sharedStrings.xml><?xml version="1.0" encoding="utf-8"?>
<sst xmlns="http://schemas.openxmlformats.org/spreadsheetml/2006/main" count="25" uniqueCount="20">
  <si>
    <t>Kredit</t>
  </si>
  <si>
    <t>Zinssatz</t>
  </si>
  <si>
    <t>Zinsen gesamt</t>
  </si>
  <si>
    <t>Tilgung gesamt</t>
  </si>
  <si>
    <t>Sondertilgung</t>
  </si>
  <si>
    <t>Bezahlt gesamt</t>
  </si>
  <si>
    <t>Laufzeit in Jahren</t>
  </si>
  <si>
    <t>Tilgung</t>
  </si>
  <si>
    <t>Zinsen</t>
  </si>
  <si>
    <t>Datum</t>
  </si>
  <si>
    <t>Monatl Belastung</t>
  </si>
  <si>
    <t>Prozent</t>
  </si>
  <si>
    <t>Betrag in EURO</t>
  </si>
  <si>
    <t>Restschuld</t>
  </si>
  <si>
    <t>Bereits getilgt</t>
  </si>
  <si>
    <t>Gez. Zinsen</t>
  </si>
  <si>
    <t>Bereits gezahlt ges.</t>
  </si>
  <si>
    <t>Sondertilgung %</t>
  </si>
  <si>
    <t>Laufzeit</t>
  </si>
  <si>
    <t>Annuität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</si>
</sst>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[$€-1]"/>
    <numFmt numFmtId="165" formatCode="_-* #,##0.00\ [$€-1]_-;\-* #,##0.00\ [$€-1]_-;_-* &quot;-&quot;??\ [$€-1]_-"/>
    <numFmt numFmtId="166" formatCode="0.0"/>
    <numFmt numFmtId="167" formatCode="#,##0.00\ &quot;DM&quot;"/>
    <numFmt numFmtId="168" formatCode="d/m"/>
    <numFmt numFmtId="169" formatCode="_-* #,##0.00\ [$€-1]_-;\-* #,##0.00\ [$€-1]_-;_-* &quot;-&quot;??\ [$€-1]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/>
      <right/>
      <top/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7">
    <xf numFmtId="0" fontId="0" fillId="0" borderId="0" xfId="0"/>
    <xf numFmtId="0" fontId="0" fillId="0" borderId="1" xfId="0" applyFill="1" applyBorder="1" applyProtection="1"/>
    <xf numFmtId="164" fontId="0" fillId="2" borderId="1" xfId="0" applyNumberFormat="1" applyFill="1" applyBorder="1" applyProtection="1">
      <protection locked="0"/>
    </xf>
    <xf numFmtId="165" fontId="3" fillId="0" borderId="0" xfId="1" applyFont="1" applyFill="1" applyBorder="1"/>
    <xf numFmtId="10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Protection="1"/>
    <xf numFmtId="166" fontId="2" fillId="3" borderId="1" xfId="1" applyNumberFormat="1" applyFont="1" applyFill="1" applyBorder="1"/>
    <xf numFmtId="164" fontId="0" fillId="3" borderId="1" xfId="0" applyNumberFormat="1" applyFill="1" applyBorder="1" applyProtection="1"/>
    <xf numFmtId="166" fontId="3" fillId="3" borderId="1" xfId="1" applyNumberFormat="1" applyFont="1" applyFill="1" applyBorder="1"/>
    <xf numFmtId="10" fontId="3" fillId="0" borderId="1" xfId="2" applyNumberFormat="1" applyFont="1" applyFill="1" applyBorder="1"/>
    <xf numFmtId="0" fontId="0" fillId="0" borderId="0" xfId="0" applyFill="1" applyBorder="1"/>
    <xf numFmtId="0" fontId="0" fillId="0" borderId="0" xfId="0" applyProtection="1"/>
    <xf numFmtId="0" fontId="0" fillId="0" borderId="0" xfId="0" applyFill="1" applyBorder="1" applyAlignment="1">
      <alignment wrapText="1"/>
    </xf>
    <xf numFmtId="165" fontId="3" fillId="0" borderId="0" xfId="1" applyFont="1" applyFill="1" applyBorder="1" applyAlignment="1">
      <alignment vertical="top"/>
    </xf>
    <xf numFmtId="164" fontId="0" fillId="0" borderId="0" xfId="0" applyNumberFormat="1" applyFill="1" applyAlignment="1">
      <alignment horizontal="center" vertical="center"/>
    </xf>
    <xf numFmtId="167" fontId="0" fillId="0" borderId="0" xfId="0" applyNumberFormat="1" applyFill="1" applyAlignment="1">
      <alignment vertical="center"/>
    </xf>
    <xf numFmtId="0" fontId="0" fillId="0" borderId="0" xfId="0" applyBorder="1" applyProtection="1"/>
    <xf numFmtId="0" fontId="0" fillId="0" borderId="0" xfId="0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 applyProtection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0" fillId="0" borderId="1" xfId="0" applyBorder="1"/>
    <xf numFmtId="168" fontId="0" fillId="0" borderId="1" xfId="0" applyNumberFormat="1" applyBorder="1"/>
    <xf numFmtId="14" fontId="0" fillId="2" borderId="1" xfId="0" applyNumberFormat="1" applyFill="1" applyBorder="1" applyProtection="1">
      <protection locked="0"/>
    </xf>
    <xf numFmtId="164" fontId="0" fillId="0" borderId="7" xfId="0" applyNumberFormat="1" applyBorder="1"/>
    <xf numFmtId="10" fontId="3" fillId="0" borderId="0" xfId="1" applyNumberFormat="1" applyFont="1" applyFill="1" applyBorder="1"/>
    <xf numFmtId="164" fontId="0" fillId="0" borderId="0" xfId="0" applyNumberFormat="1" applyBorder="1"/>
    <xf numFmtId="10" fontId="3" fillId="0" borderId="0" xfId="2" applyNumberFormat="1" applyFont="1" applyBorder="1"/>
    <xf numFmtId="169" fontId="0" fillId="0" borderId="0" xfId="0" applyNumberFormat="1" applyFill="1" applyBorder="1"/>
    <xf numFmtId="169" fontId="0" fillId="0" borderId="0" xfId="0" applyNumberFormat="1" applyBorder="1"/>
    <xf numFmtId="164" fontId="0" fillId="0" borderId="0" xfId="0" applyNumberFormat="1" applyFill="1" applyBorder="1"/>
    <xf numFmtId="10" fontId="3" fillId="0" borderId="0" xfId="2" applyNumberFormat="1" applyFont="1" applyFill="1" applyBorder="1"/>
    <xf numFmtId="164" fontId="3" fillId="2" borderId="1" xfId="1" applyNumberFormat="1" applyFont="1" applyFill="1" applyBorder="1" applyProtection="1">
      <protection locked="0"/>
    </xf>
    <xf numFmtId="165" fontId="3" fillId="0" borderId="0" xfId="1" applyFont="1" applyBorder="1"/>
    <xf numFmtId="164" fontId="2" fillId="2" borderId="1" xfId="1" applyNumberFormat="1" applyFont="1" applyFill="1" applyBorder="1" applyProtection="1">
      <protection locked="0"/>
    </xf>
    <xf numFmtId="165" fontId="2" fillId="0" borderId="0" xfId="1" applyFont="1" applyBorder="1"/>
    <xf numFmtId="164" fontId="0" fillId="0" borderId="8" xfId="0" applyNumberFormat="1" applyFill="1" applyBorder="1"/>
    <xf numFmtId="10" fontId="3" fillId="0" borderId="8" xfId="1" applyNumberFormat="1" applyFont="1" applyFill="1" applyBorder="1"/>
    <xf numFmtId="165" fontId="3" fillId="0" borderId="8" xfId="1" applyFont="1" applyBorder="1"/>
    <xf numFmtId="164" fontId="0" fillId="0" borderId="8" xfId="0" applyNumberFormat="1" applyBorder="1"/>
    <xf numFmtId="10" fontId="3" fillId="0" borderId="8" xfId="2" applyNumberFormat="1" applyFont="1" applyFill="1" applyBorder="1"/>
    <xf numFmtId="165" fontId="3" fillId="0" borderId="8" xfId="1" applyFont="1" applyFill="1" applyBorder="1"/>
    <xf numFmtId="169" fontId="0" fillId="0" borderId="8" xfId="0" applyNumberFormat="1" applyFill="1" applyBorder="1"/>
    <xf numFmtId="169" fontId="0" fillId="0" borderId="8" xfId="0" applyNumberFormat="1" applyBorder="1"/>
    <xf numFmtId="164" fontId="0" fillId="0" borderId="1" xfId="0" applyNumberFormat="1" applyFill="1" applyBorder="1" applyProtection="1">
      <protection locked="0"/>
    </xf>
    <xf numFmtId="166" fontId="0" fillId="0" borderId="0" xfId="0" applyNumberFormat="1"/>
    <xf numFmtId="2" fontId="2" fillId="0" borderId="0" xfId="0" applyNumberFormat="1" applyFont="1"/>
    <xf numFmtId="2" fontId="2" fillId="0" borderId="0" xfId="1" applyNumberFormat="1" applyFont="1" applyFill="1" applyBorder="1" applyAlignment="1">
      <alignment vertical="top"/>
    </xf>
    <xf numFmtId="2" fontId="2" fillId="0" borderId="0" xfId="0" applyNumberFormat="1" applyFont="1" applyBorder="1" applyAlignment="1">
      <alignment horizontal="center" vertical="top" wrapText="1"/>
    </xf>
    <xf numFmtId="2" fontId="2" fillId="0" borderId="0" xfId="2" applyNumberFormat="1" applyFont="1" applyBorder="1"/>
    <xf numFmtId="0" fontId="0" fillId="0" borderId="0" xfId="0" applyFill="1"/>
    <xf numFmtId="0" fontId="2" fillId="0" borderId="0" xfId="0" applyFont="1"/>
    <xf numFmtId="0" fontId="2" fillId="0" borderId="0" xfId="0" applyFont="1" applyFill="1"/>
    <xf numFmtId="0" fontId="0" fillId="0" borderId="8" xfId="0" applyBorder="1"/>
    <xf numFmtId="2" fontId="2" fillId="0" borderId="8" xfId="2" applyNumberFormat="1" applyFont="1" applyBorder="1"/>
    <xf numFmtId="0" fontId="0" fillId="0" borderId="9" xfId="0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6" fontId="0" fillId="0" borderId="0" xfId="0" applyNumberFormat="1" applyAlignment="1">
      <alignment horizontal="center"/>
    </xf>
  </cellXfs>
  <cellStyles count="3">
    <cellStyle name="Euro" xfId="1"/>
    <cellStyle name="Prozent" xfId="2" builtinId="5"/>
    <cellStyle name="Standard" xfId="0" builtinId="0"/>
  </cellStyles>
  <dxfs count="4">
    <dxf>
      <font>
        <condense val="0"/>
        <extend val="0"/>
        <color indexed="60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0"/>
  <sheetViews>
    <sheetView tabSelected="1" zoomScaleNormal="100" workbookViewId="0">
      <selection activeCell="C1" sqref="C1"/>
    </sheetView>
  </sheetViews>
  <sheetFormatPr baseColWidth="10" defaultRowHeight="15" x14ac:dyDescent="0.25"/>
  <cols>
    <col min="1" max="1" width="10.140625" bestFit="1" customWidth="1"/>
    <col min="2" max="11" width="18.7109375" customWidth="1"/>
    <col min="12" max="12" width="13.140625" customWidth="1"/>
    <col min="13" max="13" width="13.140625" style="51" hidden="1" customWidth="1"/>
    <col min="14" max="14" width="13.140625" style="52" hidden="1" customWidth="1"/>
    <col min="15" max="15" width="13.140625" customWidth="1"/>
  </cols>
  <sheetData>
    <row r="1" spans="1:15" x14ac:dyDescent="0.25">
      <c r="A1" s="61"/>
      <c r="B1" s="1" t="s">
        <v>0</v>
      </c>
      <c r="C1" s="2">
        <v>368000</v>
      </c>
      <c r="D1" s="3"/>
      <c r="E1" s="3"/>
    </row>
    <row r="2" spans="1:15" x14ac:dyDescent="0.25">
      <c r="A2" s="61"/>
      <c r="B2" s="1" t="s">
        <v>1</v>
      </c>
      <c r="C2" s="4">
        <v>9.4999999999999998E-3</v>
      </c>
      <c r="E2" s="5" t="s">
        <v>2</v>
      </c>
      <c r="F2" s="5" t="s">
        <v>3</v>
      </c>
      <c r="G2" s="6" t="s">
        <v>4</v>
      </c>
      <c r="H2" s="5" t="s">
        <v>5</v>
      </c>
      <c r="I2" s="7" t="s">
        <v>6</v>
      </c>
    </row>
    <row r="3" spans="1:15" x14ac:dyDescent="0.25">
      <c r="A3" s="61"/>
      <c r="B3" s="1" t="s">
        <v>19</v>
      </c>
      <c r="C3" s="2">
        <v>1211.33</v>
      </c>
      <c r="E3" s="8">
        <f>SUM(E10:E520)</f>
        <v>53103.877060573795</v>
      </c>
      <c r="F3" s="8">
        <f>SUM(F10:F520)</f>
        <v>367999.99999999983</v>
      </c>
      <c r="G3" s="8">
        <f>SUM(B10:B520)</f>
        <v>0</v>
      </c>
      <c r="H3" s="8">
        <f>SUM(E3:G3)</f>
        <v>421103.87706057361</v>
      </c>
      <c r="I3" s="9">
        <f>+MAX(M10:M520)</f>
        <v>29</v>
      </c>
    </row>
    <row r="4" spans="1:15" x14ac:dyDescent="0.25">
      <c r="A4" s="61"/>
      <c r="B4" s="1" t="s">
        <v>7</v>
      </c>
      <c r="C4" s="10">
        <f>+(C3/(C1/12)-C2)</f>
        <v>2.9999891304347819E-2</v>
      </c>
      <c r="D4" s="11"/>
      <c r="E4" s="11"/>
    </row>
    <row r="5" spans="1:15" x14ac:dyDescent="0.25">
      <c r="A5" s="61"/>
      <c r="B5" s="1" t="s">
        <v>17</v>
      </c>
      <c r="C5" s="4"/>
      <c r="D5" s="11"/>
      <c r="E5" s="11"/>
      <c r="N5" s="53"/>
    </row>
    <row r="6" spans="1:15" x14ac:dyDescent="0.25">
      <c r="A6" s="61"/>
      <c r="B6" s="1" t="s">
        <v>4</v>
      </c>
      <c r="C6" s="50">
        <f>C1*C5</f>
        <v>0</v>
      </c>
      <c r="D6" s="11"/>
      <c r="E6" s="11"/>
    </row>
    <row r="7" spans="1:15" ht="15.75" thickBot="1" x14ac:dyDescent="0.3">
      <c r="A7" s="61"/>
      <c r="B7" s="12"/>
      <c r="F7" s="13"/>
      <c r="G7" s="14"/>
      <c r="H7" s="14"/>
      <c r="I7" s="15"/>
      <c r="J7" s="16"/>
      <c r="K7" s="13"/>
    </row>
    <row r="8" spans="1:15" x14ac:dyDescent="0.25">
      <c r="A8" s="61"/>
      <c r="B8" s="17"/>
      <c r="C8" s="18"/>
      <c r="D8" s="62" t="s">
        <v>8</v>
      </c>
      <c r="E8" s="63"/>
      <c r="F8" s="64" t="s">
        <v>7</v>
      </c>
      <c r="G8" s="65"/>
      <c r="H8" s="18"/>
      <c r="M8" s="66" t="s">
        <v>18</v>
      </c>
      <c r="N8" s="66"/>
    </row>
    <row r="9" spans="1:15" ht="15.75" thickBot="1" x14ac:dyDescent="0.3">
      <c r="A9" s="19" t="s">
        <v>9</v>
      </c>
      <c r="B9" s="20" t="s">
        <v>4</v>
      </c>
      <c r="C9" s="21" t="s">
        <v>10</v>
      </c>
      <c r="D9" s="22" t="s">
        <v>11</v>
      </c>
      <c r="E9" s="23" t="s">
        <v>12</v>
      </c>
      <c r="F9" s="24" t="s">
        <v>12</v>
      </c>
      <c r="G9" s="25" t="s">
        <v>11</v>
      </c>
      <c r="H9" s="26" t="s">
        <v>13</v>
      </c>
      <c r="I9" s="27" t="s">
        <v>14</v>
      </c>
      <c r="J9" s="27" t="s">
        <v>15</v>
      </c>
      <c r="K9" s="28" t="s">
        <v>16</v>
      </c>
      <c r="N9" s="54"/>
    </row>
    <row r="10" spans="1:15" x14ac:dyDescent="0.25">
      <c r="A10" s="29">
        <v>44562</v>
      </c>
      <c r="B10" s="2"/>
      <c r="C10" s="30">
        <f>C3</f>
        <v>1211.33</v>
      </c>
      <c r="D10" s="31">
        <f t="shared" ref="D10:D73" si="0">+IF(C10=0,0,$C$2)</f>
        <v>9.4999999999999998E-3</v>
      </c>
      <c r="E10" s="3">
        <f>+$C$1*$C$2/12</f>
        <v>291.33333333333331</v>
      </c>
      <c r="F10" s="32">
        <f t="shared" ref="F10:F73" si="1">+IF($C$4&lt;=0,0,C10-E10)</f>
        <v>919.99666666666667</v>
      </c>
      <c r="G10" s="33">
        <f>+C4</f>
        <v>2.9999891304347819E-2</v>
      </c>
      <c r="H10" s="3">
        <f>+C1-F10</f>
        <v>367080.00333333336</v>
      </c>
      <c r="I10" s="32">
        <f>+IF(H10=0,0,$C$1-H10)</f>
        <v>919.99666666664416</v>
      </c>
      <c r="J10" s="34">
        <f>+IF(C10=0,0,K10-I10)</f>
        <v>291.33333333335577</v>
      </c>
      <c r="K10" s="35">
        <f>+B10+C10</f>
        <v>1211.33</v>
      </c>
      <c r="L10" s="56"/>
      <c r="M10" s="51">
        <f>+IF(C10=0,0,N10)</f>
        <v>8.3333333333333329E-2</v>
      </c>
      <c r="N10" s="55">
        <v>8.3333333333333329E-2</v>
      </c>
      <c r="O10" s="56"/>
    </row>
    <row r="11" spans="1:15" x14ac:dyDescent="0.25">
      <c r="A11" s="29">
        <v>44593</v>
      </c>
      <c r="B11" s="2"/>
      <c r="C11" s="36">
        <f t="shared" ref="C11:C74" si="2">+IF(H10&lt;=$C$3,H10+E11,C10)</f>
        <v>1211.33</v>
      </c>
      <c r="D11" s="31">
        <f t="shared" si="0"/>
        <v>9.4999999999999998E-3</v>
      </c>
      <c r="E11" s="3">
        <f t="shared" ref="E11:E74" si="3">+H10*$C$2/12</f>
        <v>290.60500263888889</v>
      </c>
      <c r="F11" s="32">
        <f t="shared" si="1"/>
        <v>920.72499736111104</v>
      </c>
      <c r="G11" s="37">
        <f>+IF(C11&lt;=0,0,F10/H10*12)</f>
        <v>3.0075078728750509E-2</v>
      </c>
      <c r="H11" s="3">
        <f t="shared" ref="H11:H74" si="4">+H10-F11-B10</f>
        <v>366159.27833597222</v>
      </c>
      <c r="I11" s="32">
        <f>+IF(H11=0,0,$C$1-H11)</f>
        <v>1840.7216640277766</v>
      </c>
      <c r="J11" s="34">
        <f t="shared" ref="J11:J74" si="5">+IF(C11=0,0,E11+J10)</f>
        <v>581.93833597224466</v>
      </c>
      <c r="K11" s="35">
        <f t="shared" ref="K11:K17" si="6">+IF(H11=0,0,B11+C11+K10)</f>
        <v>2422.66</v>
      </c>
      <c r="M11" s="51">
        <f>+IF(C11=0,0,N11)</f>
        <v>0.16666666666666666</v>
      </c>
      <c r="N11" s="55">
        <v>0.16666666666666666</v>
      </c>
    </row>
    <row r="12" spans="1:15" x14ac:dyDescent="0.25">
      <c r="A12" s="29">
        <v>44621</v>
      </c>
      <c r="B12" s="2"/>
      <c r="C12" s="36">
        <f t="shared" si="2"/>
        <v>1211.33</v>
      </c>
      <c r="D12" s="31">
        <f t="shared" si="0"/>
        <v>9.4999999999999998E-3</v>
      </c>
      <c r="E12" s="3">
        <f t="shared" si="3"/>
        <v>289.87609534931136</v>
      </c>
      <c r="F12" s="32">
        <f t="shared" si="1"/>
        <v>921.45390465068863</v>
      </c>
      <c r="G12" s="37">
        <f t="shared" ref="G12:G74" si="7">+IF(C12&lt;=0,0,F11/H11*12)</f>
        <v>3.0174573258240675E-2</v>
      </c>
      <c r="H12" s="3">
        <f t="shared" si="4"/>
        <v>365237.82443132153</v>
      </c>
      <c r="I12" s="32">
        <f>+IF(H12=0,0,$C$1-H12)</f>
        <v>2762.1755686784745</v>
      </c>
      <c r="J12" s="34">
        <f t="shared" si="5"/>
        <v>871.81443132155596</v>
      </c>
      <c r="K12" s="35">
        <f t="shared" si="6"/>
        <v>3633.99</v>
      </c>
      <c r="M12" s="51">
        <f t="shared" ref="M12:M75" si="8">+IF(C12=0,0,N12)</f>
        <v>0.25</v>
      </c>
      <c r="N12" s="55">
        <v>0.25</v>
      </c>
    </row>
    <row r="13" spans="1:15" x14ac:dyDescent="0.25">
      <c r="A13" s="29">
        <v>44652</v>
      </c>
      <c r="B13" s="38"/>
      <c r="C13" s="36">
        <f t="shared" si="2"/>
        <v>1211.33</v>
      </c>
      <c r="D13" s="31">
        <f t="shared" si="0"/>
        <v>9.4999999999999998E-3</v>
      </c>
      <c r="E13" s="3">
        <f t="shared" si="3"/>
        <v>289.14661100812953</v>
      </c>
      <c r="F13" s="32">
        <f t="shared" si="1"/>
        <v>922.1833889918704</v>
      </c>
      <c r="G13" s="37">
        <f t="shared" si="7"/>
        <v>3.0274648779941682E-2</v>
      </c>
      <c r="H13" s="3">
        <f t="shared" si="4"/>
        <v>364315.64104232966</v>
      </c>
      <c r="I13" s="32">
        <f>+IF(H13=0,0,$C$1-H13)</f>
        <v>3684.358957670338</v>
      </c>
      <c r="J13" s="34">
        <f t="shared" si="5"/>
        <v>1160.9610423296854</v>
      </c>
      <c r="K13" s="35">
        <f t="shared" si="6"/>
        <v>4845.32</v>
      </c>
      <c r="M13" s="51">
        <f t="shared" si="8"/>
        <v>0.33333333333333298</v>
      </c>
      <c r="N13" s="55">
        <v>0.33333333333333298</v>
      </c>
    </row>
    <row r="14" spans="1:15" x14ac:dyDescent="0.25">
      <c r="A14" s="29">
        <v>44682</v>
      </c>
      <c r="B14" s="38"/>
      <c r="C14" s="36">
        <f t="shared" si="2"/>
        <v>1211.33</v>
      </c>
      <c r="D14" s="31">
        <f t="shared" si="0"/>
        <v>9.4999999999999998E-3</v>
      </c>
      <c r="E14" s="3">
        <f t="shared" si="3"/>
        <v>288.41654915851097</v>
      </c>
      <c r="F14" s="32">
        <f t="shared" si="1"/>
        <v>922.91345084148895</v>
      </c>
      <c r="G14" s="37">
        <f t="shared" si="7"/>
        <v>3.0375310366146671E-2</v>
      </c>
      <c r="H14" s="3">
        <f t="shared" si="4"/>
        <v>363392.72759148816</v>
      </c>
      <c r="I14" s="32">
        <f>+IF(H14=0,0,$C$1-H14)</f>
        <v>4607.2724085118389</v>
      </c>
      <c r="J14" s="34">
        <f t="shared" si="5"/>
        <v>1449.3775914881962</v>
      </c>
      <c r="K14" s="35">
        <f t="shared" si="6"/>
        <v>6056.65</v>
      </c>
      <c r="M14" s="51">
        <f t="shared" si="8"/>
        <v>0.41666666666666602</v>
      </c>
      <c r="N14" s="55">
        <v>0.41666666666666602</v>
      </c>
    </row>
    <row r="15" spans="1:15" x14ac:dyDescent="0.25">
      <c r="A15" s="29">
        <v>44713</v>
      </c>
      <c r="B15" s="38"/>
      <c r="C15" s="36">
        <f t="shared" si="2"/>
        <v>1211.33</v>
      </c>
      <c r="D15" s="31">
        <f t="shared" si="0"/>
        <v>9.4999999999999998E-3</v>
      </c>
      <c r="E15" s="3">
        <f t="shared" si="3"/>
        <v>287.68590934326147</v>
      </c>
      <c r="F15" s="32">
        <f t="shared" si="1"/>
        <v>923.6440906567384</v>
      </c>
      <c r="G15" s="37">
        <f t="shared" si="7"/>
        <v>3.0476563148363014E-2</v>
      </c>
      <c r="H15" s="3">
        <f t="shared" si="4"/>
        <v>362469.08350083145</v>
      </c>
      <c r="I15" s="32">
        <f t="shared" ref="I15:I78" si="9">+IF(C15=0,0,$C$1-H15)</f>
        <v>5530.9164991685539</v>
      </c>
      <c r="J15" s="34">
        <f t="shared" si="5"/>
        <v>1737.0635008314578</v>
      </c>
      <c r="K15" s="35">
        <f t="shared" si="6"/>
        <v>7267.98</v>
      </c>
      <c r="M15" s="51">
        <f t="shared" si="8"/>
        <v>0.5</v>
      </c>
      <c r="N15" s="55">
        <v>0.5</v>
      </c>
    </row>
    <row r="16" spans="1:15" x14ac:dyDescent="0.25">
      <c r="A16" s="29">
        <v>44743</v>
      </c>
      <c r="B16" s="38"/>
      <c r="C16" s="36">
        <f t="shared" si="2"/>
        <v>1211.33</v>
      </c>
      <c r="D16" s="31">
        <f t="shared" si="0"/>
        <v>9.4999999999999998E-3</v>
      </c>
      <c r="E16" s="39">
        <f t="shared" si="3"/>
        <v>286.95469110482492</v>
      </c>
      <c r="F16" s="32">
        <f t="shared" si="1"/>
        <v>924.37530889517507</v>
      </c>
      <c r="G16" s="37">
        <f t="shared" si="7"/>
        <v>3.0578412318178955E-2</v>
      </c>
      <c r="H16" s="3">
        <f t="shared" si="4"/>
        <v>361544.70819193625</v>
      </c>
      <c r="I16" s="32">
        <f t="shared" si="9"/>
        <v>6455.2918080637464</v>
      </c>
      <c r="J16" s="34">
        <f t="shared" si="5"/>
        <v>2024.0181919362826</v>
      </c>
      <c r="K16" s="35">
        <f t="shared" si="6"/>
        <v>8479.31</v>
      </c>
      <c r="M16" s="51">
        <f t="shared" si="8"/>
        <v>0.58333333333333304</v>
      </c>
      <c r="N16" s="55">
        <v>0.58333333333333304</v>
      </c>
    </row>
    <row r="17" spans="1:14" x14ac:dyDescent="0.25">
      <c r="A17" s="29">
        <v>44774</v>
      </c>
      <c r="B17" s="38"/>
      <c r="C17" s="36">
        <f t="shared" si="2"/>
        <v>1211.33</v>
      </c>
      <c r="D17" s="31">
        <f t="shared" si="0"/>
        <v>9.4999999999999998E-3</v>
      </c>
      <c r="E17" s="39">
        <f t="shared" si="3"/>
        <v>286.22289398528284</v>
      </c>
      <c r="F17" s="32">
        <f t="shared" si="1"/>
        <v>925.10710601471715</v>
      </c>
      <c r="G17" s="37">
        <f t="shared" si="7"/>
        <v>3.0680863128145497E-2</v>
      </c>
      <c r="H17" s="3">
        <f t="shared" si="4"/>
        <v>360619.60108592152</v>
      </c>
      <c r="I17" s="32">
        <f t="shared" si="9"/>
        <v>7380.3989140784834</v>
      </c>
      <c r="J17" s="34">
        <f t="shared" si="5"/>
        <v>2310.2410859215656</v>
      </c>
      <c r="K17" s="35">
        <f t="shared" si="6"/>
        <v>9690.64</v>
      </c>
      <c r="M17" s="51">
        <f t="shared" si="8"/>
        <v>0.66666666666666696</v>
      </c>
      <c r="N17" s="55">
        <v>0.66666666666666696</v>
      </c>
    </row>
    <row r="18" spans="1:14" x14ac:dyDescent="0.25">
      <c r="A18" s="29">
        <v>44805</v>
      </c>
      <c r="B18" s="38"/>
      <c r="C18" s="36">
        <f t="shared" si="2"/>
        <v>1211.33</v>
      </c>
      <c r="D18" s="31">
        <f t="shared" si="0"/>
        <v>9.4999999999999998E-3</v>
      </c>
      <c r="E18" s="39">
        <f t="shared" si="3"/>
        <v>285.49051752635449</v>
      </c>
      <c r="F18" s="32">
        <f t="shared" si="1"/>
        <v>925.83948247364538</v>
      </c>
      <c r="G18" s="37">
        <f t="shared" si="7"/>
        <v>3.0783920892673844E-2</v>
      </c>
      <c r="H18" s="3">
        <f t="shared" si="4"/>
        <v>359693.7616034479</v>
      </c>
      <c r="I18" s="32">
        <f t="shared" si="9"/>
        <v>8306.2383965521003</v>
      </c>
      <c r="J18" s="34">
        <f t="shared" si="5"/>
        <v>2595.73160344792</v>
      </c>
      <c r="K18" s="35">
        <f t="shared" ref="K18:K81" si="10">+IF(C18=0,0,B18+C18+K17)</f>
        <v>10901.97</v>
      </c>
      <c r="M18" s="51">
        <f t="shared" si="8"/>
        <v>0.75</v>
      </c>
      <c r="N18" s="55">
        <v>0.75</v>
      </c>
    </row>
    <row r="19" spans="1:14" x14ac:dyDescent="0.25">
      <c r="A19" s="29">
        <v>44835</v>
      </c>
      <c r="B19" s="38"/>
      <c r="C19" s="36">
        <f t="shared" si="2"/>
        <v>1211.33</v>
      </c>
      <c r="D19" s="31">
        <f t="shared" si="0"/>
        <v>9.4999999999999998E-3</v>
      </c>
      <c r="E19" s="39">
        <f t="shared" si="3"/>
        <v>284.75756126939626</v>
      </c>
      <c r="F19" s="32">
        <f t="shared" si="1"/>
        <v>926.57243873060361</v>
      </c>
      <c r="G19" s="37">
        <f t="shared" si="7"/>
        <v>3.088759098894877E-2</v>
      </c>
      <c r="H19" s="3">
        <f t="shared" si="4"/>
        <v>358767.18916471727</v>
      </c>
      <c r="I19" s="32">
        <f t="shared" si="9"/>
        <v>9232.8108352827257</v>
      </c>
      <c r="J19" s="34">
        <f t="shared" si="5"/>
        <v>2880.4891647173163</v>
      </c>
      <c r="K19" s="35">
        <f t="shared" si="10"/>
        <v>12113.3</v>
      </c>
      <c r="M19" s="51">
        <f t="shared" si="8"/>
        <v>0.83333333333333404</v>
      </c>
      <c r="N19" s="55">
        <v>0.83333333333333404</v>
      </c>
    </row>
    <row r="20" spans="1:14" x14ac:dyDescent="0.25">
      <c r="A20" s="29">
        <v>44866</v>
      </c>
      <c r="B20" s="38"/>
      <c r="C20" s="36">
        <f t="shared" si="2"/>
        <v>1211.33</v>
      </c>
      <c r="D20" s="31">
        <f t="shared" si="0"/>
        <v>9.4999999999999998E-3</v>
      </c>
      <c r="E20" s="39">
        <f t="shared" si="3"/>
        <v>284.02402475540117</v>
      </c>
      <c r="F20" s="32">
        <f t="shared" si="1"/>
        <v>927.30597524459881</v>
      </c>
      <c r="G20" s="37">
        <f t="shared" si="7"/>
        <v>3.0991878857858281E-2</v>
      </c>
      <c r="H20" s="3">
        <f t="shared" si="4"/>
        <v>357839.88318947266</v>
      </c>
      <c r="I20" s="32">
        <f t="shared" si="9"/>
        <v>10160.116810527339</v>
      </c>
      <c r="J20" s="34">
        <f t="shared" si="5"/>
        <v>3164.5131894727174</v>
      </c>
      <c r="K20" s="35">
        <f t="shared" si="10"/>
        <v>13324.63</v>
      </c>
      <c r="M20" s="51">
        <f t="shared" si="8"/>
        <v>0.91666666666666696</v>
      </c>
      <c r="N20" s="55">
        <v>0.91666666666666696</v>
      </c>
    </row>
    <row r="21" spans="1:14" x14ac:dyDescent="0.25">
      <c r="A21" s="29">
        <v>44896</v>
      </c>
      <c r="B21" s="38"/>
      <c r="C21" s="36">
        <f t="shared" si="2"/>
        <v>1211.33</v>
      </c>
      <c r="D21" s="31">
        <f t="shared" si="0"/>
        <v>9.4999999999999998E-3</v>
      </c>
      <c r="E21" s="39">
        <f t="shared" si="3"/>
        <v>283.28990752499919</v>
      </c>
      <c r="F21" s="32">
        <f t="shared" si="1"/>
        <v>928.04009247500073</v>
      </c>
      <c r="G21" s="37">
        <f t="shared" si="7"/>
        <v>3.1096790004939708E-2</v>
      </c>
      <c r="H21" s="3">
        <f t="shared" si="4"/>
        <v>356911.84309699765</v>
      </c>
      <c r="I21" s="32">
        <f t="shared" si="9"/>
        <v>11088.156903002353</v>
      </c>
      <c r="J21" s="34">
        <f t="shared" si="5"/>
        <v>3447.8030969977167</v>
      </c>
      <c r="K21" s="35">
        <f t="shared" si="10"/>
        <v>14535.96</v>
      </c>
      <c r="M21" s="51">
        <f t="shared" si="8"/>
        <v>1</v>
      </c>
      <c r="N21" s="55">
        <v>1</v>
      </c>
    </row>
    <row r="22" spans="1:14" x14ac:dyDescent="0.25">
      <c r="A22" s="29">
        <v>44927</v>
      </c>
      <c r="B22" s="2">
        <f>IF(H22=0,0,$C$6)</f>
        <v>0</v>
      </c>
      <c r="C22" s="36">
        <f t="shared" si="2"/>
        <v>1211.33</v>
      </c>
      <c r="D22" s="31">
        <f t="shared" si="0"/>
        <v>9.4999999999999998E-3</v>
      </c>
      <c r="E22" s="39">
        <f t="shared" si="3"/>
        <v>282.55520911845645</v>
      </c>
      <c r="F22" s="32">
        <f t="shared" si="1"/>
        <v>928.77479088154348</v>
      </c>
      <c r="G22" s="37">
        <f t="shared" si="7"/>
        <v>3.1202330001342812E-2</v>
      </c>
      <c r="H22" s="3">
        <f t="shared" si="4"/>
        <v>355983.0683061161</v>
      </c>
      <c r="I22" s="32">
        <f t="shared" si="9"/>
        <v>12016.931693883904</v>
      </c>
      <c r="J22" s="34">
        <f t="shared" si="5"/>
        <v>3730.358306116173</v>
      </c>
      <c r="K22" s="35">
        <f t="shared" si="10"/>
        <v>15747.289999999999</v>
      </c>
      <c r="M22" s="51">
        <f t="shared" si="8"/>
        <v>1.0833333333333299</v>
      </c>
      <c r="N22" s="55">
        <v>1.0833333333333299</v>
      </c>
    </row>
    <row r="23" spans="1:14" x14ac:dyDescent="0.25">
      <c r="A23" s="29">
        <v>44958</v>
      </c>
      <c r="B23" s="38"/>
      <c r="C23" s="36">
        <f t="shared" si="2"/>
        <v>1211.33</v>
      </c>
      <c r="D23" s="31">
        <f t="shared" si="0"/>
        <v>9.4999999999999998E-3</v>
      </c>
      <c r="E23" s="39">
        <f t="shared" si="3"/>
        <v>281.81992907567525</v>
      </c>
      <c r="F23" s="32">
        <f t="shared" si="1"/>
        <v>929.51007092432474</v>
      </c>
      <c r="G23" s="37">
        <f t="shared" si="7"/>
        <v>3.1308504484810172E-2</v>
      </c>
      <c r="H23" s="3">
        <f t="shared" si="4"/>
        <v>355053.5582351918</v>
      </c>
      <c r="I23" s="32">
        <f t="shared" si="9"/>
        <v>12946.441764808202</v>
      </c>
      <c r="J23" s="34">
        <f t="shared" si="5"/>
        <v>4012.1782351918482</v>
      </c>
      <c r="K23" s="35">
        <f t="shared" si="10"/>
        <v>16958.62</v>
      </c>
      <c r="M23" s="51">
        <f t="shared" si="8"/>
        <v>1.1666666666666701</v>
      </c>
      <c r="N23" s="55">
        <v>1.1666666666666701</v>
      </c>
    </row>
    <row r="24" spans="1:14" x14ac:dyDescent="0.25">
      <c r="A24" s="29">
        <v>44986</v>
      </c>
      <c r="B24" s="38"/>
      <c r="C24" s="36">
        <f t="shared" si="2"/>
        <v>1211.33</v>
      </c>
      <c r="D24" s="31">
        <f t="shared" si="0"/>
        <v>9.4999999999999998E-3</v>
      </c>
      <c r="E24" s="39">
        <f t="shared" si="3"/>
        <v>281.08406693619349</v>
      </c>
      <c r="F24" s="32">
        <f t="shared" si="1"/>
        <v>930.24593306380643</v>
      </c>
      <c r="G24" s="37">
        <f t="shared" si="7"/>
        <v>3.1415319160675109E-2</v>
      </c>
      <c r="H24" s="3">
        <f t="shared" si="4"/>
        <v>354123.312302128</v>
      </c>
      <c r="I24" s="32">
        <f t="shared" si="9"/>
        <v>13876.687697871996</v>
      </c>
      <c r="J24" s="34">
        <f t="shared" si="5"/>
        <v>4293.2623021280415</v>
      </c>
      <c r="K24" s="35">
        <f t="shared" si="10"/>
        <v>18169.949999999997</v>
      </c>
      <c r="M24" s="51">
        <f t="shared" si="8"/>
        <v>1.25</v>
      </c>
      <c r="N24" s="55">
        <v>1.25</v>
      </c>
    </row>
    <row r="25" spans="1:14" x14ac:dyDescent="0.25">
      <c r="A25" s="29">
        <v>45017</v>
      </c>
      <c r="B25" s="38"/>
      <c r="C25" s="36">
        <f t="shared" si="2"/>
        <v>1211.33</v>
      </c>
      <c r="D25" s="31">
        <f t="shared" si="0"/>
        <v>9.4999999999999998E-3</v>
      </c>
      <c r="E25" s="39">
        <f t="shared" si="3"/>
        <v>280.34762223918466</v>
      </c>
      <c r="F25" s="32">
        <f t="shared" si="1"/>
        <v>930.98237776081533</v>
      </c>
      <c r="G25" s="37">
        <f t="shared" si="7"/>
        <v>3.1522779802877716E-2</v>
      </c>
      <c r="H25" s="3">
        <f t="shared" si="4"/>
        <v>353192.32992436719</v>
      </c>
      <c r="I25" s="32">
        <f t="shared" si="9"/>
        <v>14807.670075632806</v>
      </c>
      <c r="J25" s="34">
        <f t="shared" si="5"/>
        <v>4573.6099243672261</v>
      </c>
      <c r="K25" s="35">
        <f t="shared" si="10"/>
        <v>19381.28</v>
      </c>
      <c r="M25" s="51">
        <f t="shared" si="8"/>
        <v>1.3333333333333399</v>
      </c>
      <c r="N25" s="55">
        <v>1.3333333333333399</v>
      </c>
    </row>
    <row r="26" spans="1:14" x14ac:dyDescent="0.25">
      <c r="A26" s="29">
        <v>45047</v>
      </c>
      <c r="B26" s="38"/>
      <c r="C26" s="36">
        <f t="shared" si="2"/>
        <v>1211.33</v>
      </c>
      <c r="D26" s="31">
        <f t="shared" si="0"/>
        <v>9.4999999999999998E-3</v>
      </c>
      <c r="E26" s="39">
        <f t="shared" si="3"/>
        <v>279.61059452345734</v>
      </c>
      <c r="F26" s="32">
        <f t="shared" si="1"/>
        <v>931.71940547654253</v>
      </c>
      <c r="G26" s="37">
        <f t="shared" si="7"/>
        <v>3.1630892254999189E-2</v>
      </c>
      <c r="H26" s="3">
        <f t="shared" si="4"/>
        <v>352260.61051889067</v>
      </c>
      <c r="I26" s="32">
        <f t="shared" si="9"/>
        <v>15739.389481109334</v>
      </c>
      <c r="J26" s="34">
        <f t="shared" si="5"/>
        <v>4853.2205188906837</v>
      </c>
      <c r="K26" s="35">
        <f t="shared" si="10"/>
        <v>20592.61</v>
      </c>
      <c r="M26" s="51">
        <f t="shared" si="8"/>
        <v>1.4166666666666701</v>
      </c>
      <c r="N26" s="55">
        <v>1.4166666666666701</v>
      </c>
    </row>
    <row r="27" spans="1:14" x14ac:dyDescent="0.25">
      <c r="A27" s="29">
        <v>45078</v>
      </c>
      <c r="B27" s="38"/>
      <c r="C27" s="36">
        <f t="shared" si="2"/>
        <v>1211.33</v>
      </c>
      <c r="D27" s="31">
        <f t="shared" si="0"/>
        <v>9.4999999999999998E-3</v>
      </c>
      <c r="E27" s="39">
        <f t="shared" si="3"/>
        <v>278.87298332745507</v>
      </c>
      <c r="F27" s="32">
        <f t="shared" si="1"/>
        <v>932.4570166725448</v>
      </c>
      <c r="G27" s="37">
        <f t="shared" si="7"/>
        <v>3.1739662431314972E-2</v>
      </c>
      <c r="H27" s="3">
        <f t="shared" si="4"/>
        <v>351328.15350221813</v>
      </c>
      <c r="I27" s="32">
        <f t="shared" si="9"/>
        <v>16671.846497781866</v>
      </c>
      <c r="J27" s="34">
        <f t="shared" si="5"/>
        <v>5132.0935022181384</v>
      </c>
      <c r="K27" s="35">
        <f t="shared" si="10"/>
        <v>21803.940000000002</v>
      </c>
      <c r="M27" s="51">
        <f t="shared" si="8"/>
        <v>1.5</v>
      </c>
      <c r="N27" s="55">
        <v>1.5</v>
      </c>
    </row>
    <row r="28" spans="1:14" x14ac:dyDescent="0.25">
      <c r="A28" s="29">
        <v>45108</v>
      </c>
      <c r="B28" s="38"/>
      <c r="C28" s="36">
        <f t="shared" si="2"/>
        <v>1211.33</v>
      </c>
      <c r="D28" s="31">
        <f t="shared" si="0"/>
        <v>9.4999999999999998E-3</v>
      </c>
      <c r="E28" s="39">
        <f t="shared" si="3"/>
        <v>278.13478818925603</v>
      </c>
      <c r="F28" s="32">
        <f t="shared" si="1"/>
        <v>933.1952118107439</v>
      </c>
      <c r="G28" s="37">
        <f t="shared" si="7"/>
        <v>3.1849096317867087E-2</v>
      </c>
      <c r="H28" s="3">
        <f t="shared" si="4"/>
        <v>350394.95829040738</v>
      </c>
      <c r="I28" s="32">
        <f t="shared" si="9"/>
        <v>17605.041709592624</v>
      </c>
      <c r="J28" s="34">
        <f t="shared" si="5"/>
        <v>5410.2282904073945</v>
      </c>
      <c r="K28" s="35">
        <f t="shared" si="10"/>
        <v>23015.270000000004</v>
      </c>
      <c r="M28" s="51">
        <f t="shared" si="8"/>
        <v>1.5833333333333399</v>
      </c>
      <c r="N28" s="55">
        <v>1.5833333333333399</v>
      </c>
    </row>
    <row r="29" spans="1:14" x14ac:dyDescent="0.25">
      <c r="A29" s="29">
        <v>45139</v>
      </c>
      <c r="B29" s="38"/>
      <c r="C29" s="36">
        <f t="shared" si="2"/>
        <v>1211.33</v>
      </c>
      <c r="D29" s="31">
        <f t="shared" si="0"/>
        <v>9.4999999999999998E-3</v>
      </c>
      <c r="E29" s="39">
        <f t="shared" si="3"/>
        <v>277.39600864657251</v>
      </c>
      <c r="F29" s="32">
        <f t="shared" si="1"/>
        <v>933.93399135342747</v>
      </c>
      <c r="G29" s="37">
        <f t="shared" si="7"/>
        <v>3.1959199973555952E-2</v>
      </c>
      <c r="H29" s="3">
        <f t="shared" si="4"/>
        <v>349461.02429905394</v>
      </c>
      <c r="I29" s="32">
        <f t="shared" si="9"/>
        <v>18538.975700946059</v>
      </c>
      <c r="J29" s="34">
        <f t="shared" si="5"/>
        <v>5687.6242990539668</v>
      </c>
      <c r="K29" s="35">
        <f t="shared" si="10"/>
        <v>24226.600000000006</v>
      </c>
      <c r="M29" s="51">
        <f t="shared" si="8"/>
        <v>1.6666666666666701</v>
      </c>
      <c r="N29" s="55">
        <v>1.6666666666666701</v>
      </c>
    </row>
    <row r="30" spans="1:14" x14ac:dyDescent="0.25">
      <c r="A30" s="29">
        <v>45170</v>
      </c>
      <c r="B30" s="38"/>
      <c r="C30" s="36">
        <f t="shared" si="2"/>
        <v>1211.33</v>
      </c>
      <c r="D30" s="31">
        <f t="shared" si="0"/>
        <v>9.4999999999999998E-3</v>
      </c>
      <c r="E30" s="39">
        <f t="shared" si="3"/>
        <v>276.65664423675099</v>
      </c>
      <c r="F30" s="32">
        <f t="shared" si="1"/>
        <v>934.67335576324899</v>
      </c>
      <c r="G30" s="37">
        <f t="shared" si="7"/>
        <v>3.2069979531252318E-2</v>
      </c>
      <c r="H30" s="3">
        <f t="shared" si="4"/>
        <v>348526.35094329069</v>
      </c>
      <c r="I30" s="32">
        <f t="shared" si="9"/>
        <v>19473.649056709313</v>
      </c>
      <c r="J30" s="34">
        <f t="shared" si="5"/>
        <v>5964.2809432907179</v>
      </c>
      <c r="K30" s="35">
        <f t="shared" si="10"/>
        <v>25437.930000000008</v>
      </c>
      <c r="M30" s="51">
        <f t="shared" si="8"/>
        <v>1.75</v>
      </c>
      <c r="N30" s="55">
        <v>1.75</v>
      </c>
    </row>
    <row r="31" spans="1:14" x14ac:dyDescent="0.25">
      <c r="A31" s="29">
        <v>45200</v>
      </c>
      <c r="B31" s="38"/>
      <c r="C31" s="36">
        <f t="shared" si="2"/>
        <v>1211.33</v>
      </c>
      <c r="D31" s="31">
        <f t="shared" si="0"/>
        <v>9.4999999999999998E-3</v>
      </c>
      <c r="E31" s="39">
        <f t="shared" si="3"/>
        <v>275.91669449677175</v>
      </c>
      <c r="F31" s="32">
        <f t="shared" si="1"/>
        <v>935.41330550322823</v>
      </c>
      <c r="G31" s="37">
        <f t="shared" si="7"/>
        <v>3.2181441198929531E-2</v>
      </c>
      <c r="H31" s="3">
        <f t="shared" si="4"/>
        <v>347590.93763778749</v>
      </c>
      <c r="I31" s="32">
        <f t="shared" si="9"/>
        <v>20409.062362212513</v>
      </c>
      <c r="J31" s="34">
        <f t="shared" si="5"/>
        <v>6240.1976377874898</v>
      </c>
      <c r="K31" s="35">
        <f t="shared" si="10"/>
        <v>26649.260000000009</v>
      </c>
      <c r="M31" s="51">
        <f t="shared" si="8"/>
        <v>1.8333333333333399</v>
      </c>
      <c r="N31" s="55">
        <v>1.8333333333333399</v>
      </c>
    </row>
    <row r="32" spans="1:14" x14ac:dyDescent="0.25">
      <c r="A32" s="29">
        <v>45231</v>
      </c>
      <c r="B32" s="38"/>
      <c r="C32" s="36">
        <f t="shared" si="2"/>
        <v>1211.33</v>
      </c>
      <c r="D32" s="31">
        <f t="shared" si="0"/>
        <v>9.4999999999999998E-3</v>
      </c>
      <c r="E32" s="39">
        <f t="shared" si="3"/>
        <v>275.17615896324838</v>
      </c>
      <c r="F32" s="32">
        <f t="shared" si="1"/>
        <v>936.1538410367516</v>
      </c>
      <c r="G32" s="37">
        <f t="shared" si="7"/>
        <v>3.2293591260816705E-2</v>
      </c>
      <c r="H32" s="3">
        <f t="shared" si="4"/>
        <v>346654.78379675071</v>
      </c>
      <c r="I32" s="32">
        <f t="shared" si="9"/>
        <v>21345.216203249292</v>
      </c>
      <c r="J32" s="34">
        <f t="shared" si="5"/>
        <v>6515.3737967507386</v>
      </c>
      <c r="K32" s="35">
        <f t="shared" si="10"/>
        <v>27860.590000000011</v>
      </c>
      <c r="M32" s="51">
        <f t="shared" si="8"/>
        <v>1.9166666666666701</v>
      </c>
      <c r="N32" s="55">
        <v>1.9166666666666701</v>
      </c>
    </row>
    <row r="33" spans="1:14" x14ac:dyDescent="0.25">
      <c r="A33" s="29">
        <v>45261</v>
      </c>
      <c r="B33" s="38"/>
      <c r="C33" s="36">
        <f t="shared" si="2"/>
        <v>1211.33</v>
      </c>
      <c r="D33" s="31">
        <f t="shared" si="0"/>
        <v>9.4999999999999998E-3</v>
      </c>
      <c r="E33" s="39">
        <f t="shared" si="3"/>
        <v>274.43503717242766</v>
      </c>
      <c r="F33" s="32">
        <f t="shared" si="1"/>
        <v>936.89496282757227</v>
      </c>
      <c r="G33" s="37">
        <f t="shared" si="7"/>
        <v>3.2406436078573214E-2</v>
      </c>
      <c r="H33" s="3">
        <f t="shared" si="4"/>
        <v>345717.88883392315</v>
      </c>
      <c r="I33" s="32">
        <f t="shared" si="9"/>
        <v>22282.111166076851</v>
      </c>
      <c r="J33" s="34">
        <f t="shared" si="5"/>
        <v>6789.8088339231663</v>
      </c>
      <c r="K33" s="35">
        <f t="shared" si="10"/>
        <v>29071.920000000013</v>
      </c>
      <c r="M33" s="51">
        <f t="shared" si="8"/>
        <v>2</v>
      </c>
      <c r="N33" s="55">
        <v>2</v>
      </c>
    </row>
    <row r="34" spans="1:14" x14ac:dyDescent="0.25">
      <c r="A34" s="29">
        <v>45292</v>
      </c>
      <c r="B34" s="2">
        <f>IF(H34=0,0,$C$6)</f>
        <v>0</v>
      </c>
      <c r="C34" s="36">
        <f t="shared" si="2"/>
        <v>1211.33</v>
      </c>
      <c r="D34" s="31">
        <f t="shared" si="0"/>
        <v>9.4999999999999998E-3</v>
      </c>
      <c r="E34" s="39">
        <f t="shared" si="3"/>
        <v>273.69332866018914</v>
      </c>
      <c r="F34" s="32">
        <f t="shared" si="1"/>
        <v>937.63667133981085</v>
      </c>
      <c r="G34" s="37">
        <f t="shared" si="7"/>
        <v>3.2519982092484898E-2</v>
      </c>
      <c r="H34" s="3">
        <f t="shared" si="4"/>
        <v>344780.25216258335</v>
      </c>
      <c r="I34" s="32">
        <f t="shared" si="9"/>
        <v>23219.747837416653</v>
      </c>
      <c r="J34" s="34">
        <f t="shared" si="5"/>
        <v>7063.5021625833551</v>
      </c>
      <c r="K34" s="35">
        <f t="shared" si="10"/>
        <v>30283.250000000015</v>
      </c>
      <c r="M34" s="51">
        <f t="shared" si="8"/>
        <v>2.0833333333333401</v>
      </c>
      <c r="N34" s="55">
        <v>2.0833333333333401</v>
      </c>
    </row>
    <row r="35" spans="1:14" x14ac:dyDescent="0.25">
      <c r="A35" s="29">
        <v>45323</v>
      </c>
      <c r="B35" s="38"/>
      <c r="C35" s="36">
        <f t="shared" si="2"/>
        <v>1211.33</v>
      </c>
      <c r="D35" s="31">
        <f t="shared" si="0"/>
        <v>9.4999999999999998E-3</v>
      </c>
      <c r="E35" s="39">
        <f t="shared" si="3"/>
        <v>272.95103296204513</v>
      </c>
      <c r="F35" s="32">
        <f t="shared" si="1"/>
        <v>938.37896703795479</v>
      </c>
      <c r="G35" s="37">
        <f t="shared" si="7"/>
        <v>3.2634235822682642E-2</v>
      </c>
      <c r="H35" s="3">
        <f t="shared" si="4"/>
        <v>343841.8731955454</v>
      </c>
      <c r="I35" s="32">
        <f t="shared" si="9"/>
        <v>24158.126804454601</v>
      </c>
      <c r="J35" s="34">
        <f t="shared" si="5"/>
        <v>7336.4531955454004</v>
      </c>
      <c r="K35" s="35">
        <f t="shared" si="10"/>
        <v>31494.580000000016</v>
      </c>
      <c r="M35" s="51">
        <f t="shared" si="8"/>
        <v>2.1666666666666701</v>
      </c>
      <c r="N35" s="55">
        <v>2.1666666666666701</v>
      </c>
    </row>
    <row r="36" spans="1:14" x14ac:dyDescent="0.25">
      <c r="A36" s="29">
        <v>45352</v>
      </c>
      <c r="B36" s="38"/>
      <c r="C36" s="36">
        <f t="shared" si="2"/>
        <v>1211.33</v>
      </c>
      <c r="D36" s="31">
        <f t="shared" si="0"/>
        <v>9.4999999999999998E-3</v>
      </c>
      <c r="E36" s="39">
        <f t="shared" si="3"/>
        <v>272.20814961314011</v>
      </c>
      <c r="F36" s="32">
        <f t="shared" si="1"/>
        <v>939.12185038685982</v>
      </c>
      <c r="G36" s="37">
        <f t="shared" si="7"/>
        <v>3.2749203870383471E-2</v>
      </c>
      <c r="H36" s="3">
        <f t="shared" si="4"/>
        <v>342902.75134515855</v>
      </c>
      <c r="I36" s="32">
        <f t="shared" si="9"/>
        <v>25097.248654841445</v>
      </c>
      <c r="J36" s="34">
        <f t="shared" si="5"/>
        <v>7608.6613451585408</v>
      </c>
      <c r="K36" s="35">
        <f t="shared" si="10"/>
        <v>32705.910000000018</v>
      </c>
      <c r="M36" s="51">
        <f t="shared" si="8"/>
        <v>2.25</v>
      </c>
      <c r="N36" s="55">
        <v>2.25</v>
      </c>
    </row>
    <row r="37" spans="1:14" x14ac:dyDescent="0.25">
      <c r="A37" s="29">
        <v>45383</v>
      </c>
      <c r="B37" s="38"/>
      <c r="C37" s="36">
        <f t="shared" si="2"/>
        <v>1211.33</v>
      </c>
      <c r="D37" s="31">
        <f t="shared" si="0"/>
        <v>9.4999999999999998E-3</v>
      </c>
      <c r="E37" s="39">
        <f t="shared" si="3"/>
        <v>271.46467814825053</v>
      </c>
      <c r="F37" s="32">
        <f t="shared" si="1"/>
        <v>939.8653218517494</v>
      </c>
      <c r="G37" s="37">
        <f t="shared" si="7"/>
        <v>3.2864892919155141E-2</v>
      </c>
      <c r="H37" s="3">
        <f t="shared" si="4"/>
        <v>341962.88602330681</v>
      </c>
      <c r="I37" s="32">
        <f t="shared" si="9"/>
        <v>26037.113976693188</v>
      </c>
      <c r="J37" s="34">
        <f t="shared" si="5"/>
        <v>7880.1260233067915</v>
      </c>
      <c r="K37" s="35">
        <f t="shared" si="10"/>
        <v>33917.24000000002</v>
      </c>
      <c r="M37" s="51">
        <f t="shared" si="8"/>
        <v>2.3333333333333401</v>
      </c>
      <c r="N37" s="55">
        <v>2.3333333333333401</v>
      </c>
    </row>
    <row r="38" spans="1:14" x14ac:dyDescent="0.25">
      <c r="A38" s="29">
        <v>45413</v>
      </c>
      <c r="B38" s="38"/>
      <c r="C38" s="36">
        <f t="shared" si="2"/>
        <v>1211.33</v>
      </c>
      <c r="D38" s="31">
        <f t="shared" si="0"/>
        <v>9.4999999999999998E-3</v>
      </c>
      <c r="E38" s="39">
        <f t="shared" si="3"/>
        <v>270.72061810178457</v>
      </c>
      <c r="F38" s="32">
        <f t="shared" si="1"/>
        <v>940.60938189821536</v>
      </c>
      <c r="G38" s="37">
        <f t="shared" si="7"/>
        <v>3.2981309736204251E-2</v>
      </c>
      <c r="H38" s="3">
        <f t="shared" si="4"/>
        <v>341022.27664140862</v>
      </c>
      <c r="I38" s="32">
        <f t="shared" si="9"/>
        <v>26977.723358591378</v>
      </c>
      <c r="J38" s="34">
        <f t="shared" si="5"/>
        <v>8150.846641408576</v>
      </c>
      <c r="K38" s="35">
        <f t="shared" si="10"/>
        <v>35128.570000000022</v>
      </c>
      <c r="M38" s="51">
        <f t="shared" si="8"/>
        <v>2.4166666666666701</v>
      </c>
      <c r="N38" s="55">
        <v>2.4166666666666701</v>
      </c>
    </row>
    <row r="39" spans="1:14" x14ac:dyDescent="0.25">
      <c r="A39" s="29">
        <v>45444</v>
      </c>
      <c r="B39" s="38"/>
      <c r="C39" s="36">
        <f t="shared" si="2"/>
        <v>1211.33</v>
      </c>
      <c r="D39" s="31">
        <f t="shared" si="0"/>
        <v>9.4999999999999998E-3</v>
      </c>
      <c r="E39" s="39">
        <f t="shared" si="3"/>
        <v>269.97596900778183</v>
      </c>
      <c r="F39" s="32">
        <f t="shared" si="1"/>
        <v>941.3540309922181</v>
      </c>
      <c r="G39" s="37">
        <f t="shared" si="7"/>
        <v>3.3098461173688684E-2</v>
      </c>
      <c r="H39" s="3">
        <f t="shared" si="4"/>
        <v>340080.92261041643</v>
      </c>
      <c r="I39" s="32">
        <f t="shared" si="9"/>
        <v>27919.077389583574</v>
      </c>
      <c r="J39" s="34">
        <f t="shared" si="5"/>
        <v>8420.8226104163587</v>
      </c>
      <c r="K39" s="35">
        <f t="shared" si="10"/>
        <v>36339.900000000023</v>
      </c>
      <c r="M39" s="51">
        <f t="shared" si="8"/>
        <v>2.5</v>
      </c>
      <c r="N39" s="55">
        <v>2.5</v>
      </c>
    </row>
    <row r="40" spans="1:14" x14ac:dyDescent="0.25">
      <c r="A40" s="29">
        <v>45474</v>
      </c>
      <c r="B40" s="38"/>
      <c r="C40" s="36">
        <f t="shared" si="2"/>
        <v>1211.33</v>
      </c>
      <c r="D40" s="31">
        <f t="shared" si="0"/>
        <v>9.4999999999999998E-3</v>
      </c>
      <c r="E40" s="39">
        <f t="shared" si="3"/>
        <v>269.230730399913</v>
      </c>
      <c r="F40" s="32">
        <f t="shared" si="1"/>
        <v>942.09926960008693</v>
      </c>
      <c r="G40" s="37">
        <f t="shared" si="7"/>
        <v>3.3216354170054883E-2</v>
      </c>
      <c r="H40" s="3">
        <f t="shared" si="4"/>
        <v>339138.82334081637</v>
      </c>
      <c r="I40" s="32">
        <f t="shared" si="9"/>
        <v>28861.176659183635</v>
      </c>
      <c r="J40" s="34">
        <f t="shared" si="5"/>
        <v>8690.0533408162719</v>
      </c>
      <c r="K40" s="35">
        <f t="shared" si="10"/>
        <v>37551.230000000025</v>
      </c>
      <c r="M40" s="51">
        <f t="shared" si="8"/>
        <v>2.5833333333333401</v>
      </c>
      <c r="N40" s="55">
        <v>2.5833333333333401</v>
      </c>
    </row>
    <row r="41" spans="1:14" x14ac:dyDescent="0.25">
      <c r="A41" s="29">
        <v>45505</v>
      </c>
      <c r="B41" s="38"/>
      <c r="C41" s="36">
        <f t="shared" si="2"/>
        <v>1211.33</v>
      </c>
      <c r="D41" s="31">
        <f t="shared" si="0"/>
        <v>9.4999999999999998E-3</v>
      </c>
      <c r="E41" s="39">
        <f t="shared" si="3"/>
        <v>268.48490181147963</v>
      </c>
      <c r="F41" s="32">
        <f t="shared" si="1"/>
        <v>942.8450981885203</v>
      </c>
      <c r="G41" s="37">
        <f t="shared" si="7"/>
        <v>3.3334995751400393E-2</v>
      </c>
      <c r="H41" s="3">
        <f t="shared" si="4"/>
        <v>338195.97824262787</v>
      </c>
      <c r="I41" s="32">
        <f t="shared" si="9"/>
        <v>29804.021757372131</v>
      </c>
      <c r="J41" s="34">
        <f t="shared" si="5"/>
        <v>8958.538242627752</v>
      </c>
      <c r="K41" s="35">
        <f t="shared" si="10"/>
        <v>38762.560000000027</v>
      </c>
      <c r="M41" s="51">
        <f t="shared" si="8"/>
        <v>2.6666666666666701</v>
      </c>
      <c r="N41" s="55">
        <v>2.6666666666666701</v>
      </c>
    </row>
    <row r="42" spans="1:14" x14ac:dyDescent="0.25">
      <c r="A42" s="29">
        <v>45536</v>
      </c>
      <c r="B42" s="38"/>
      <c r="C42" s="36">
        <f t="shared" si="2"/>
        <v>1211.33</v>
      </c>
      <c r="D42" s="31">
        <f t="shared" si="0"/>
        <v>9.4999999999999998E-3</v>
      </c>
      <c r="E42" s="39">
        <f t="shared" si="3"/>
        <v>267.73848277541373</v>
      </c>
      <c r="F42" s="32">
        <f t="shared" si="1"/>
        <v>943.59151722458614</v>
      </c>
      <c r="G42" s="37">
        <f t="shared" si="7"/>
        <v>3.3454393032862365E-2</v>
      </c>
      <c r="H42" s="3">
        <f t="shared" si="4"/>
        <v>337252.38672540331</v>
      </c>
      <c r="I42" s="32">
        <f t="shared" si="9"/>
        <v>30747.61327459669</v>
      </c>
      <c r="J42" s="34">
        <f t="shared" si="5"/>
        <v>9226.276725403166</v>
      </c>
      <c r="K42" s="35">
        <f t="shared" si="10"/>
        <v>39973.890000000029</v>
      </c>
      <c r="M42" s="51">
        <f t="shared" si="8"/>
        <v>2.75</v>
      </c>
      <c r="N42" s="55">
        <v>2.75</v>
      </c>
    </row>
    <row r="43" spans="1:14" x14ac:dyDescent="0.25">
      <c r="A43" s="29">
        <v>45566</v>
      </c>
      <c r="B43" s="38"/>
      <c r="C43" s="36">
        <f t="shared" si="2"/>
        <v>1211.33</v>
      </c>
      <c r="D43" s="31">
        <f t="shared" si="0"/>
        <v>9.4999999999999998E-3</v>
      </c>
      <c r="E43" s="39">
        <f t="shared" si="3"/>
        <v>266.99147282427765</v>
      </c>
      <c r="F43" s="32">
        <f t="shared" si="1"/>
        <v>944.33852717572222</v>
      </c>
      <c r="G43" s="37">
        <f t="shared" si="7"/>
        <v>3.3574553220032499E-2</v>
      </c>
      <c r="H43" s="3">
        <f t="shared" si="4"/>
        <v>336308.0481982276</v>
      </c>
      <c r="I43" s="32">
        <f t="shared" si="9"/>
        <v>31691.951801772404</v>
      </c>
      <c r="J43" s="34">
        <f t="shared" si="5"/>
        <v>9493.2681982274444</v>
      </c>
      <c r="K43" s="35">
        <f t="shared" si="10"/>
        <v>41185.22000000003</v>
      </c>
      <c r="M43" s="51">
        <f t="shared" si="8"/>
        <v>2.8333333333333401</v>
      </c>
      <c r="N43" s="55">
        <v>2.8333333333333401</v>
      </c>
    </row>
    <row r="44" spans="1:14" x14ac:dyDescent="0.25">
      <c r="A44" s="29">
        <v>45597</v>
      </c>
      <c r="B44" s="38"/>
      <c r="C44" s="36">
        <f t="shared" si="2"/>
        <v>1211.33</v>
      </c>
      <c r="D44" s="31">
        <f t="shared" si="0"/>
        <v>9.4999999999999998E-3</v>
      </c>
      <c r="E44" s="39">
        <f t="shared" si="3"/>
        <v>266.24387149026353</v>
      </c>
      <c r="F44" s="32">
        <f t="shared" si="1"/>
        <v>945.08612850973645</v>
      </c>
      <c r="G44" s="37">
        <f t="shared" si="7"/>
        <v>3.3695483610399035E-2</v>
      </c>
      <c r="H44" s="3">
        <f t="shared" si="4"/>
        <v>335362.96206971788</v>
      </c>
      <c r="I44" s="32">
        <f t="shared" si="9"/>
        <v>32637.037930282124</v>
      </c>
      <c r="J44" s="34">
        <f t="shared" si="5"/>
        <v>9759.5120697177081</v>
      </c>
      <c r="K44" s="35">
        <f t="shared" si="10"/>
        <v>42396.550000000032</v>
      </c>
      <c r="M44" s="51">
        <f t="shared" si="8"/>
        <v>2.9166666666666701</v>
      </c>
      <c r="N44" s="55">
        <v>2.9166666666666701</v>
      </c>
    </row>
    <row r="45" spans="1:14" x14ac:dyDescent="0.25">
      <c r="A45" s="29">
        <v>45627</v>
      </c>
      <c r="B45" s="38"/>
      <c r="C45" s="36">
        <f t="shared" si="2"/>
        <v>1211.33</v>
      </c>
      <c r="D45" s="31">
        <f t="shared" si="0"/>
        <v>9.4999999999999998E-3</v>
      </c>
      <c r="E45" s="39">
        <f t="shared" si="3"/>
        <v>265.49567830519328</v>
      </c>
      <c r="F45" s="32">
        <f t="shared" si="1"/>
        <v>945.8343216948067</v>
      </c>
      <c r="G45" s="37">
        <f t="shared" si="7"/>
        <v>3.3817191594816526E-2</v>
      </c>
      <c r="H45" s="3">
        <f t="shared" si="4"/>
        <v>334417.12774802308</v>
      </c>
      <c r="I45" s="32">
        <f t="shared" si="9"/>
        <v>33582.872251976922</v>
      </c>
      <c r="J45" s="34">
        <f t="shared" si="5"/>
        <v>10025.007748022901</v>
      </c>
      <c r="K45" s="35">
        <f t="shared" si="10"/>
        <v>43607.880000000034</v>
      </c>
      <c r="M45" s="51">
        <f t="shared" si="8"/>
        <v>3</v>
      </c>
      <c r="N45" s="55">
        <v>3</v>
      </c>
    </row>
    <row r="46" spans="1:14" x14ac:dyDescent="0.25">
      <c r="A46" s="29">
        <v>45658</v>
      </c>
      <c r="B46" s="2">
        <f>IF(H46=0,0,$C$6)</f>
        <v>0</v>
      </c>
      <c r="C46" s="36">
        <f t="shared" si="2"/>
        <v>1211.33</v>
      </c>
      <c r="D46" s="31">
        <f t="shared" si="0"/>
        <v>9.4999999999999998E-3</v>
      </c>
      <c r="E46" s="39">
        <f t="shared" si="3"/>
        <v>264.74689280051825</v>
      </c>
      <c r="F46" s="32">
        <f t="shared" si="1"/>
        <v>946.58310719948167</v>
      </c>
      <c r="G46" s="37">
        <f t="shared" si="7"/>
        <v>3.3939684659003766E-2</v>
      </c>
      <c r="H46" s="3">
        <f t="shared" si="4"/>
        <v>333470.54464082362</v>
      </c>
      <c r="I46" s="32">
        <f t="shared" si="9"/>
        <v>34529.455359176383</v>
      </c>
      <c r="J46" s="34">
        <f t="shared" si="5"/>
        <v>10289.754640823419</v>
      </c>
      <c r="K46" s="35">
        <f t="shared" si="10"/>
        <v>44819.210000000036</v>
      </c>
      <c r="M46" s="51">
        <f t="shared" si="8"/>
        <v>3.0833333333333401</v>
      </c>
      <c r="N46" s="55">
        <v>3.0833333333333401</v>
      </c>
    </row>
    <row r="47" spans="1:14" x14ac:dyDescent="0.25">
      <c r="A47" s="29">
        <v>45689</v>
      </c>
      <c r="B47" s="40"/>
      <c r="C47" s="36">
        <f t="shared" si="2"/>
        <v>1211.33</v>
      </c>
      <c r="D47" s="31">
        <f t="shared" si="0"/>
        <v>9.4999999999999998E-3</v>
      </c>
      <c r="E47" s="39">
        <f t="shared" si="3"/>
        <v>263.99751450731873</v>
      </c>
      <c r="F47" s="32">
        <f t="shared" si="1"/>
        <v>947.33248549268114</v>
      </c>
      <c r="G47" s="37">
        <f t="shared" si="7"/>
        <v>3.4062970385070723E-2</v>
      </c>
      <c r="H47" s="3">
        <f t="shared" si="4"/>
        <v>332523.21215533093</v>
      </c>
      <c r="I47" s="32">
        <f t="shared" si="9"/>
        <v>35476.787844669074</v>
      </c>
      <c r="J47" s="34">
        <f t="shared" si="5"/>
        <v>10553.752155330738</v>
      </c>
      <c r="K47" s="35">
        <f t="shared" si="10"/>
        <v>46030.540000000037</v>
      </c>
      <c r="M47" s="51">
        <f t="shared" si="8"/>
        <v>3.1666666666666701</v>
      </c>
      <c r="N47" s="55">
        <v>3.1666666666666701</v>
      </c>
    </row>
    <row r="48" spans="1:14" x14ac:dyDescent="0.25">
      <c r="A48" s="29">
        <v>45717</v>
      </c>
      <c r="B48" s="40"/>
      <c r="C48" s="36">
        <f t="shared" si="2"/>
        <v>1211.33</v>
      </c>
      <c r="D48" s="31">
        <f t="shared" si="0"/>
        <v>9.4999999999999998E-3</v>
      </c>
      <c r="E48" s="39">
        <f t="shared" si="3"/>
        <v>263.24754295630368</v>
      </c>
      <c r="F48" s="32">
        <f t="shared" si="1"/>
        <v>948.08245704369619</v>
      </c>
      <c r="G48" s="37">
        <f t="shared" si="7"/>
        <v>3.4187056453075119E-2</v>
      </c>
      <c r="H48" s="3">
        <f t="shared" si="4"/>
        <v>331575.12969828723</v>
      </c>
      <c r="I48" s="32">
        <f t="shared" si="9"/>
        <v>36424.87030171277</v>
      </c>
      <c r="J48" s="34">
        <f t="shared" si="5"/>
        <v>10816.999698287042</v>
      </c>
      <c r="K48" s="35">
        <f t="shared" si="10"/>
        <v>47241.870000000039</v>
      </c>
      <c r="M48" s="51">
        <f t="shared" si="8"/>
        <v>3.25</v>
      </c>
      <c r="N48" s="55">
        <v>3.25</v>
      </c>
    </row>
    <row r="49" spans="1:15" x14ac:dyDescent="0.25">
      <c r="A49" s="29">
        <v>45748</v>
      </c>
      <c r="B49" s="40"/>
      <c r="C49" s="36">
        <f t="shared" si="2"/>
        <v>1211.33</v>
      </c>
      <c r="D49" s="31">
        <f t="shared" si="0"/>
        <v>9.4999999999999998E-3</v>
      </c>
      <c r="E49" s="39">
        <f t="shared" si="3"/>
        <v>262.49697767781072</v>
      </c>
      <c r="F49" s="32">
        <f t="shared" si="1"/>
        <v>948.83302232218921</v>
      </c>
      <c r="G49" s="37">
        <f t="shared" si="7"/>
        <v>3.4311950642609133E-2</v>
      </c>
      <c r="H49" s="3">
        <f t="shared" si="4"/>
        <v>330626.29667596502</v>
      </c>
      <c r="I49" s="32">
        <f t="shared" si="9"/>
        <v>37373.703324034985</v>
      </c>
      <c r="J49" s="34">
        <f t="shared" si="5"/>
        <v>11079.496675964852</v>
      </c>
      <c r="K49" s="35">
        <f t="shared" si="10"/>
        <v>48453.200000000041</v>
      </c>
      <c r="L49" s="57"/>
      <c r="M49" s="51">
        <f t="shared" si="8"/>
        <v>3.3333333333333401</v>
      </c>
      <c r="N49" s="55">
        <v>3.3333333333333401</v>
      </c>
      <c r="O49" s="57"/>
    </row>
    <row r="50" spans="1:15" x14ac:dyDescent="0.25">
      <c r="A50" s="29">
        <v>45778</v>
      </c>
      <c r="B50" s="40"/>
      <c r="C50" s="36">
        <f t="shared" si="2"/>
        <v>1211.33</v>
      </c>
      <c r="D50" s="31">
        <f t="shared" si="0"/>
        <v>9.4999999999999998E-3</v>
      </c>
      <c r="E50" s="39">
        <f t="shared" si="3"/>
        <v>261.74581820180566</v>
      </c>
      <c r="F50" s="32">
        <f t="shared" si="1"/>
        <v>949.58418179819432</v>
      </c>
      <c r="G50" s="37">
        <f t="shared" si="7"/>
        <v>3.4437660834417169E-2</v>
      </c>
      <c r="H50" s="3">
        <f t="shared" si="4"/>
        <v>329676.7124941668</v>
      </c>
      <c r="I50" s="32">
        <f t="shared" si="9"/>
        <v>38323.287505833199</v>
      </c>
      <c r="J50" s="34">
        <f t="shared" si="5"/>
        <v>11341.242494166658</v>
      </c>
      <c r="K50" s="35">
        <f t="shared" si="10"/>
        <v>49664.530000000042</v>
      </c>
      <c r="L50" s="57"/>
      <c r="M50" s="51">
        <f t="shared" si="8"/>
        <v>3.4166666666666701</v>
      </c>
      <c r="N50" s="55">
        <v>3.4166666666666701</v>
      </c>
      <c r="O50" s="57"/>
    </row>
    <row r="51" spans="1:15" x14ac:dyDescent="0.25">
      <c r="A51" s="29">
        <v>45809</v>
      </c>
      <c r="B51" s="40"/>
      <c r="C51" s="36">
        <f t="shared" si="2"/>
        <v>1211.33</v>
      </c>
      <c r="D51" s="31">
        <f t="shared" si="0"/>
        <v>9.4999999999999998E-3</v>
      </c>
      <c r="E51" s="39">
        <f t="shared" si="3"/>
        <v>260.99406405788204</v>
      </c>
      <c r="F51" s="32">
        <f t="shared" si="1"/>
        <v>950.33593594211789</v>
      </c>
      <c r="G51" s="37">
        <f t="shared" si="7"/>
        <v>3.4564195012045176E-2</v>
      </c>
      <c r="H51" s="3">
        <f t="shared" si="4"/>
        <v>328726.37655822467</v>
      </c>
      <c r="I51" s="32">
        <f t="shared" si="9"/>
        <v>39273.623441775329</v>
      </c>
      <c r="J51" s="34">
        <f t="shared" si="5"/>
        <v>11602.23655822454</v>
      </c>
      <c r="K51" s="35">
        <f t="shared" si="10"/>
        <v>50875.860000000044</v>
      </c>
      <c r="L51" s="58"/>
      <c r="M51" s="51">
        <f t="shared" si="8"/>
        <v>3.5</v>
      </c>
      <c r="N51" s="55">
        <v>3.5</v>
      </c>
      <c r="O51" s="58"/>
    </row>
    <row r="52" spans="1:15" x14ac:dyDescent="0.25">
      <c r="A52" s="29">
        <v>45839</v>
      </c>
      <c r="B52" s="40"/>
      <c r="C52" s="36">
        <f t="shared" si="2"/>
        <v>1211.33</v>
      </c>
      <c r="D52" s="31">
        <f t="shared" si="0"/>
        <v>9.4999999999999998E-3</v>
      </c>
      <c r="E52" s="39">
        <f t="shared" si="3"/>
        <v>260.24171477526119</v>
      </c>
      <c r="F52" s="32">
        <f t="shared" si="1"/>
        <v>951.08828522473868</v>
      </c>
      <c r="G52" s="37">
        <f t="shared" si="7"/>
        <v>3.4691561263522491E-2</v>
      </c>
      <c r="H52" s="3">
        <f t="shared" si="4"/>
        <v>327775.28827299993</v>
      </c>
      <c r="I52" s="32">
        <f t="shared" si="9"/>
        <v>40224.711727000074</v>
      </c>
      <c r="J52" s="34">
        <f t="shared" si="5"/>
        <v>11862.478272999801</v>
      </c>
      <c r="K52" s="35">
        <f t="shared" si="10"/>
        <v>52087.190000000046</v>
      </c>
      <c r="L52" s="57"/>
      <c r="M52" s="51">
        <f t="shared" si="8"/>
        <v>3.5833333333333401</v>
      </c>
      <c r="N52" s="55">
        <v>3.5833333333333401</v>
      </c>
      <c r="O52" s="57"/>
    </row>
    <row r="53" spans="1:15" x14ac:dyDescent="0.25">
      <c r="A53" s="29">
        <v>45870</v>
      </c>
      <c r="B53" s="40"/>
      <c r="C53" s="36">
        <f t="shared" si="2"/>
        <v>1211.33</v>
      </c>
      <c r="D53" s="31">
        <f t="shared" si="0"/>
        <v>9.4999999999999998E-3</v>
      </c>
      <c r="E53" s="39">
        <f t="shared" si="3"/>
        <v>259.48876988279159</v>
      </c>
      <c r="F53" s="32">
        <f t="shared" si="1"/>
        <v>951.8412301172084</v>
      </c>
      <c r="G53" s="37">
        <f t="shared" si="7"/>
        <v>3.4819767783076647E-2</v>
      </c>
      <c r="H53" s="3">
        <f t="shared" si="4"/>
        <v>326823.44704288273</v>
      </c>
      <c r="I53" s="32">
        <f t="shared" si="9"/>
        <v>41176.552957117266</v>
      </c>
      <c r="J53" s="34">
        <f t="shared" si="5"/>
        <v>12121.967042882592</v>
      </c>
      <c r="K53" s="35">
        <f t="shared" si="10"/>
        <v>53298.520000000048</v>
      </c>
      <c r="L53" s="57"/>
      <c r="M53" s="51">
        <f t="shared" si="8"/>
        <v>3.6666666666666701</v>
      </c>
      <c r="N53" s="55">
        <v>3.6666666666666701</v>
      </c>
      <c r="O53" s="57"/>
    </row>
    <row r="54" spans="1:15" x14ac:dyDescent="0.25">
      <c r="A54" s="29">
        <v>45901</v>
      </c>
      <c r="B54" s="40"/>
      <c r="C54" s="36">
        <f t="shared" si="2"/>
        <v>1211.33</v>
      </c>
      <c r="D54" s="31">
        <f t="shared" si="0"/>
        <v>9.4999999999999998E-3</v>
      </c>
      <c r="E54" s="39">
        <f t="shared" si="3"/>
        <v>258.73522890894884</v>
      </c>
      <c r="F54" s="32">
        <f t="shared" si="1"/>
        <v>952.59477109105114</v>
      </c>
      <c r="G54" s="37">
        <f t="shared" si="7"/>
        <v>3.4948822872882188E-2</v>
      </c>
      <c r="H54" s="3">
        <f t="shared" si="4"/>
        <v>325870.85227179166</v>
      </c>
      <c r="I54" s="32">
        <f t="shared" si="9"/>
        <v>42129.147728208336</v>
      </c>
      <c r="J54" s="34">
        <f t="shared" si="5"/>
        <v>12380.702271791541</v>
      </c>
      <c r="K54" s="35">
        <f t="shared" si="10"/>
        <v>54509.850000000049</v>
      </c>
      <c r="L54" s="58"/>
      <c r="M54" s="51">
        <f t="shared" si="8"/>
        <v>3.75</v>
      </c>
      <c r="N54" s="55">
        <v>3.75</v>
      </c>
      <c r="O54" s="58"/>
    </row>
    <row r="55" spans="1:15" x14ac:dyDescent="0.25">
      <c r="A55" s="29">
        <v>45931</v>
      </c>
      <c r="B55" s="40"/>
      <c r="C55" s="36">
        <f t="shared" si="2"/>
        <v>1211.33</v>
      </c>
      <c r="D55" s="31">
        <f t="shared" si="0"/>
        <v>9.4999999999999998E-3</v>
      </c>
      <c r="E55" s="39">
        <f t="shared" si="3"/>
        <v>257.98109138183503</v>
      </c>
      <c r="F55" s="32">
        <f t="shared" si="1"/>
        <v>953.34890861816484</v>
      </c>
      <c r="G55" s="37">
        <f t="shared" si="7"/>
        <v>3.5078734944844057E-2</v>
      </c>
      <c r="H55" s="3">
        <f t="shared" si="4"/>
        <v>324917.50336317351</v>
      </c>
      <c r="I55" s="32">
        <f t="shared" si="9"/>
        <v>43082.496636826487</v>
      </c>
      <c r="J55" s="34">
        <f t="shared" si="5"/>
        <v>12638.683363173375</v>
      </c>
      <c r="K55" s="35">
        <f t="shared" si="10"/>
        <v>55721.180000000051</v>
      </c>
      <c r="L55" s="57"/>
      <c r="M55" s="51">
        <f t="shared" si="8"/>
        <v>3.8333333333333401</v>
      </c>
      <c r="N55" s="55">
        <v>3.8333333333333401</v>
      </c>
      <c r="O55" s="57"/>
    </row>
    <row r="56" spans="1:15" x14ac:dyDescent="0.25">
      <c r="A56" s="29">
        <v>45962</v>
      </c>
      <c r="B56" s="40"/>
      <c r="C56" s="36">
        <f t="shared" si="2"/>
        <v>1211.33</v>
      </c>
      <c r="D56" s="31">
        <f t="shared" si="0"/>
        <v>9.4999999999999998E-3</v>
      </c>
      <c r="E56" s="41">
        <f t="shared" si="3"/>
        <v>257.226356829179</v>
      </c>
      <c r="F56" s="32">
        <f t="shared" si="1"/>
        <v>954.10364317082099</v>
      </c>
      <c r="G56" s="37">
        <f t="shared" si="7"/>
        <v>3.5209512522416546E-2</v>
      </c>
      <c r="H56" s="3">
        <f t="shared" si="4"/>
        <v>323963.39972000266</v>
      </c>
      <c r="I56" s="32">
        <f t="shared" si="9"/>
        <v>44036.600279997336</v>
      </c>
      <c r="J56" s="34">
        <f t="shared" si="5"/>
        <v>12895.909720002554</v>
      </c>
      <c r="K56" s="35">
        <f t="shared" si="10"/>
        <v>56932.510000000053</v>
      </c>
      <c r="M56" s="51">
        <f t="shared" si="8"/>
        <v>3.9166666666666701</v>
      </c>
      <c r="N56" s="55">
        <v>3.9166666666666701</v>
      </c>
    </row>
    <row r="57" spans="1:15" x14ac:dyDescent="0.25">
      <c r="A57" s="29">
        <v>45992</v>
      </c>
      <c r="B57" s="40"/>
      <c r="C57" s="36">
        <f t="shared" si="2"/>
        <v>1211.33</v>
      </c>
      <c r="D57" s="31">
        <f t="shared" si="0"/>
        <v>9.4999999999999998E-3</v>
      </c>
      <c r="E57" s="41">
        <f t="shared" si="3"/>
        <v>256.47102477833545</v>
      </c>
      <c r="F57" s="32">
        <f t="shared" si="1"/>
        <v>954.85897522166442</v>
      </c>
      <c r="G57" s="37">
        <f t="shared" si="7"/>
        <v>3.5341164242458506E-2</v>
      </c>
      <c r="H57" s="3">
        <f t="shared" si="4"/>
        <v>323008.54074478103</v>
      </c>
      <c r="I57" s="32">
        <f t="shared" si="9"/>
        <v>44991.459255218972</v>
      </c>
      <c r="J57" s="34">
        <f t="shared" si="5"/>
        <v>13152.380744780889</v>
      </c>
      <c r="K57" s="35">
        <f t="shared" si="10"/>
        <v>58143.840000000055</v>
      </c>
      <c r="M57" s="51">
        <f t="shared" si="8"/>
        <v>4</v>
      </c>
      <c r="N57" s="55">
        <v>4</v>
      </c>
    </row>
    <row r="58" spans="1:15" x14ac:dyDescent="0.25">
      <c r="A58" s="29">
        <v>46023</v>
      </c>
      <c r="B58" s="2">
        <f>IF(H58=0,0,$C$6)</f>
        <v>0</v>
      </c>
      <c r="C58" s="36">
        <f t="shared" si="2"/>
        <v>1211.33</v>
      </c>
      <c r="D58" s="31">
        <f t="shared" si="0"/>
        <v>9.4999999999999998E-3</v>
      </c>
      <c r="E58" s="39">
        <f t="shared" si="3"/>
        <v>255.71509475628497</v>
      </c>
      <c r="F58" s="32">
        <f t="shared" si="1"/>
        <v>955.61490524371493</v>
      </c>
      <c r="G58" s="37">
        <f t="shared" si="7"/>
        <v>3.5473698857125681E-2</v>
      </c>
      <c r="H58" s="3">
        <f t="shared" si="4"/>
        <v>322052.92583953729</v>
      </c>
      <c r="I58" s="32">
        <f t="shared" si="9"/>
        <v>45947.074160462711</v>
      </c>
      <c r="J58" s="34">
        <f t="shared" si="5"/>
        <v>13408.095839537173</v>
      </c>
      <c r="K58" s="35">
        <f t="shared" si="10"/>
        <v>59355.170000000056</v>
      </c>
      <c r="M58" s="51">
        <f t="shared" si="8"/>
        <v>4.0833333333333401</v>
      </c>
      <c r="N58" s="55">
        <v>4.0833333333333401</v>
      </c>
    </row>
    <row r="59" spans="1:15" x14ac:dyDescent="0.25">
      <c r="A59" s="29">
        <v>46054</v>
      </c>
      <c r="B59" s="38"/>
      <c r="C59" s="36">
        <f t="shared" si="2"/>
        <v>1211.33</v>
      </c>
      <c r="D59" s="31">
        <f t="shared" si="0"/>
        <v>9.4999999999999998E-3</v>
      </c>
      <c r="E59" s="39">
        <f t="shared" si="3"/>
        <v>254.95856628963369</v>
      </c>
      <c r="F59" s="32">
        <f t="shared" si="1"/>
        <v>956.3714337103662</v>
      </c>
      <c r="G59" s="37">
        <f t="shared" si="7"/>
        <v>3.5607125235801132E-2</v>
      </c>
      <c r="H59" s="3">
        <f t="shared" si="4"/>
        <v>321096.5544058269</v>
      </c>
      <c r="I59" s="32">
        <f t="shared" si="9"/>
        <v>46903.445594173099</v>
      </c>
      <c r="J59" s="34">
        <f t="shared" si="5"/>
        <v>13663.054405826806</v>
      </c>
      <c r="K59" s="35">
        <f t="shared" si="10"/>
        <v>60566.500000000058</v>
      </c>
      <c r="M59" s="51">
        <f t="shared" si="8"/>
        <v>4.1666666666666696</v>
      </c>
      <c r="N59" s="55">
        <v>4.1666666666666696</v>
      </c>
    </row>
    <row r="60" spans="1:15" x14ac:dyDescent="0.25">
      <c r="A60" s="29">
        <v>46082</v>
      </c>
      <c r="B60" s="38"/>
      <c r="C60" s="36">
        <f t="shared" si="2"/>
        <v>1211.33</v>
      </c>
      <c r="D60" s="31">
        <f t="shared" si="0"/>
        <v>9.4999999999999998E-3</v>
      </c>
      <c r="E60" s="39">
        <f t="shared" si="3"/>
        <v>254.20143890461296</v>
      </c>
      <c r="F60" s="32">
        <f t="shared" si="1"/>
        <v>957.128561095387</v>
      </c>
      <c r="G60" s="37">
        <f t="shared" si="7"/>
        <v>3.5741452367064497E-2</v>
      </c>
      <c r="H60" s="3">
        <f t="shared" si="4"/>
        <v>320139.42584473151</v>
      </c>
      <c r="I60" s="32">
        <f t="shared" si="9"/>
        <v>47860.574155268492</v>
      </c>
      <c r="J60" s="34">
        <f t="shared" si="5"/>
        <v>13917.255844731419</v>
      </c>
      <c r="K60" s="35">
        <f t="shared" si="10"/>
        <v>61777.83000000006</v>
      </c>
      <c r="M60" s="51">
        <f t="shared" si="8"/>
        <v>4.25</v>
      </c>
      <c r="N60" s="55">
        <v>4.25</v>
      </c>
    </row>
    <row r="61" spans="1:15" x14ac:dyDescent="0.25">
      <c r="A61" s="29">
        <v>46113</v>
      </c>
      <c r="B61" s="38"/>
      <c r="C61" s="36">
        <f t="shared" si="2"/>
        <v>1211.33</v>
      </c>
      <c r="D61" s="31">
        <f t="shared" si="0"/>
        <v>9.4999999999999998E-3</v>
      </c>
      <c r="E61" s="39">
        <f t="shared" si="3"/>
        <v>253.44371212707912</v>
      </c>
      <c r="F61" s="32">
        <f t="shared" si="1"/>
        <v>957.88628787292078</v>
      </c>
      <c r="G61" s="37">
        <f t="shared" si="7"/>
        <v>3.5876689360701118E-2</v>
      </c>
      <c r="H61" s="3">
        <f t="shared" si="4"/>
        <v>319181.5395568586</v>
      </c>
      <c r="I61" s="32">
        <f t="shared" si="9"/>
        <v>48818.460443141405</v>
      </c>
      <c r="J61" s="34">
        <f t="shared" si="5"/>
        <v>14170.699556858497</v>
      </c>
      <c r="K61" s="35">
        <f t="shared" si="10"/>
        <v>62989.160000000062</v>
      </c>
      <c r="M61" s="51">
        <f t="shared" si="8"/>
        <v>4.3333333333333401</v>
      </c>
      <c r="N61" s="55">
        <v>4.3333333333333401</v>
      </c>
    </row>
    <row r="62" spans="1:15" x14ac:dyDescent="0.25">
      <c r="A62" s="29">
        <v>46143</v>
      </c>
      <c r="B62" s="38"/>
      <c r="C62" s="36">
        <f t="shared" si="2"/>
        <v>1211.33</v>
      </c>
      <c r="D62" s="31">
        <f t="shared" si="0"/>
        <v>9.4999999999999998E-3</v>
      </c>
      <c r="E62" s="39">
        <f t="shared" si="3"/>
        <v>252.68538548251306</v>
      </c>
      <c r="F62" s="32">
        <f t="shared" si="1"/>
        <v>958.64461451748684</v>
      </c>
      <c r="G62" s="37">
        <f t="shared" si="7"/>
        <v>3.6012845449751987E-2</v>
      </c>
      <c r="H62" s="3">
        <f t="shared" si="4"/>
        <v>318222.89494234108</v>
      </c>
      <c r="I62" s="32">
        <f t="shared" si="9"/>
        <v>49777.105057658919</v>
      </c>
      <c r="J62" s="34">
        <f t="shared" si="5"/>
        <v>14423.38494234101</v>
      </c>
      <c r="K62" s="35">
        <f t="shared" si="10"/>
        <v>64200.490000000063</v>
      </c>
      <c r="M62" s="51">
        <f t="shared" si="8"/>
        <v>4.4166666666666696</v>
      </c>
      <c r="N62" s="55">
        <v>4.4166666666666696</v>
      </c>
    </row>
    <row r="63" spans="1:15" x14ac:dyDescent="0.25">
      <c r="A63" s="29">
        <v>46174</v>
      </c>
      <c r="B63" s="38"/>
      <c r="C63" s="36">
        <f t="shared" si="2"/>
        <v>1211.33</v>
      </c>
      <c r="D63" s="31">
        <f t="shared" si="0"/>
        <v>9.4999999999999998E-3</v>
      </c>
      <c r="E63" s="39">
        <f t="shared" si="3"/>
        <v>251.92645849602002</v>
      </c>
      <c r="F63" s="32">
        <f t="shared" si="1"/>
        <v>959.40354150397991</v>
      </c>
      <c r="G63" s="37">
        <f t="shared" si="7"/>
        <v>3.6149929992605363E-2</v>
      </c>
      <c r="H63" s="3">
        <f t="shared" si="4"/>
        <v>317263.49140083708</v>
      </c>
      <c r="I63" s="32">
        <f t="shared" si="9"/>
        <v>50736.508599162917</v>
      </c>
      <c r="J63" s="34">
        <f t="shared" si="5"/>
        <v>14675.31140083703</v>
      </c>
      <c r="K63" s="35">
        <f t="shared" si="10"/>
        <v>65411.820000000065</v>
      </c>
      <c r="M63" s="51">
        <f t="shared" si="8"/>
        <v>4.5</v>
      </c>
      <c r="N63" s="55">
        <v>4.5</v>
      </c>
    </row>
    <row r="64" spans="1:15" x14ac:dyDescent="0.25">
      <c r="A64" s="29">
        <v>46204</v>
      </c>
      <c r="B64" s="38"/>
      <c r="C64" s="36">
        <f t="shared" si="2"/>
        <v>1211.33</v>
      </c>
      <c r="D64" s="31">
        <f t="shared" si="0"/>
        <v>9.4999999999999998E-3</v>
      </c>
      <c r="E64" s="39">
        <f t="shared" si="3"/>
        <v>251.16693069232937</v>
      </c>
      <c r="F64" s="32">
        <f t="shared" si="1"/>
        <v>960.16306930767053</v>
      </c>
      <c r="G64" s="37">
        <f t="shared" si="7"/>
        <v>3.6287952475131162E-2</v>
      </c>
      <c r="H64" s="3">
        <f t="shared" si="4"/>
        <v>316303.3283315294</v>
      </c>
      <c r="I64" s="32">
        <f t="shared" si="9"/>
        <v>51696.671668470604</v>
      </c>
      <c r="J64" s="34">
        <f t="shared" si="5"/>
        <v>14926.478331529359</v>
      </c>
      <c r="K64" s="35">
        <f t="shared" si="10"/>
        <v>66623.150000000067</v>
      </c>
      <c r="M64" s="51">
        <f t="shared" si="8"/>
        <v>4.5833333333333401</v>
      </c>
      <c r="N64" s="55">
        <v>4.5833333333333401</v>
      </c>
    </row>
    <row r="65" spans="1:14" x14ac:dyDescent="0.25">
      <c r="A65" s="29">
        <v>46235</v>
      </c>
      <c r="B65" s="38"/>
      <c r="C65" s="36">
        <f t="shared" si="2"/>
        <v>1211.33</v>
      </c>
      <c r="D65" s="31">
        <f t="shared" si="0"/>
        <v>9.4999999999999998E-3</v>
      </c>
      <c r="E65" s="39">
        <f t="shared" si="3"/>
        <v>250.40680159579412</v>
      </c>
      <c r="F65" s="32">
        <f t="shared" si="1"/>
        <v>960.92319840420578</v>
      </c>
      <c r="G65" s="37">
        <f t="shared" si="7"/>
        <v>3.6426922512859082E-2</v>
      </c>
      <c r="H65" s="3">
        <f t="shared" si="4"/>
        <v>315342.4051331252</v>
      </c>
      <c r="I65" s="32">
        <f t="shared" si="9"/>
        <v>52657.594866874802</v>
      </c>
      <c r="J65" s="34">
        <f t="shared" si="5"/>
        <v>15176.885133125154</v>
      </c>
      <c r="K65" s="35">
        <f t="shared" si="10"/>
        <v>67834.480000000069</v>
      </c>
      <c r="M65" s="51">
        <f t="shared" si="8"/>
        <v>4.6666666666666696</v>
      </c>
      <c r="N65" s="55">
        <v>4.6666666666666696</v>
      </c>
    </row>
    <row r="66" spans="1:14" x14ac:dyDescent="0.25">
      <c r="A66" s="29">
        <v>46266</v>
      </c>
      <c r="B66" s="38"/>
      <c r="C66" s="36">
        <f t="shared" si="2"/>
        <v>1211.33</v>
      </c>
      <c r="D66" s="31">
        <f t="shared" si="0"/>
        <v>9.4999999999999998E-3</v>
      </c>
      <c r="E66" s="39">
        <f t="shared" si="3"/>
        <v>249.64607073039076</v>
      </c>
      <c r="F66" s="32">
        <f t="shared" si="1"/>
        <v>961.68392926960917</v>
      </c>
      <c r="G66" s="37">
        <f t="shared" si="7"/>
        <v>3.6566849853201633E-2</v>
      </c>
      <c r="H66" s="3">
        <f t="shared" si="4"/>
        <v>314380.72120385559</v>
      </c>
      <c r="I66" s="32">
        <f t="shared" si="9"/>
        <v>53619.278796144412</v>
      </c>
      <c r="J66" s="34">
        <f t="shared" si="5"/>
        <v>15426.531203855544</v>
      </c>
      <c r="K66" s="35">
        <f t="shared" si="10"/>
        <v>69045.81000000007</v>
      </c>
      <c r="M66" s="51">
        <f t="shared" si="8"/>
        <v>4.75</v>
      </c>
      <c r="N66" s="55">
        <v>4.75</v>
      </c>
    </row>
    <row r="67" spans="1:14" x14ac:dyDescent="0.25">
      <c r="A67" s="29">
        <v>46296</v>
      </c>
      <c r="B67" s="38"/>
      <c r="C67" s="36">
        <f t="shared" si="2"/>
        <v>1211.33</v>
      </c>
      <c r="D67" s="31">
        <f t="shared" si="0"/>
        <v>9.4999999999999998E-3</v>
      </c>
      <c r="E67" s="39">
        <f t="shared" si="3"/>
        <v>248.884737619719</v>
      </c>
      <c r="F67" s="32">
        <f t="shared" si="1"/>
        <v>962.44526238028095</v>
      </c>
      <c r="G67" s="37">
        <f t="shared" si="7"/>
        <v>3.670774437772293E-2</v>
      </c>
      <c r="H67" s="3">
        <f t="shared" si="4"/>
        <v>313418.27594147529</v>
      </c>
      <c r="I67" s="32">
        <f t="shared" si="9"/>
        <v>54581.724058524705</v>
      </c>
      <c r="J67" s="34">
        <f t="shared" si="5"/>
        <v>15675.415941475263</v>
      </c>
      <c r="K67" s="35">
        <f t="shared" si="10"/>
        <v>70257.140000000072</v>
      </c>
      <c r="M67" s="51">
        <f t="shared" si="8"/>
        <v>4.8333333333333401</v>
      </c>
      <c r="N67" s="55">
        <v>4.8333333333333401</v>
      </c>
    </row>
    <row r="68" spans="1:14" x14ac:dyDescent="0.25">
      <c r="A68" s="29">
        <v>46327</v>
      </c>
      <c r="B68" s="38"/>
      <c r="C68" s="36">
        <f t="shared" si="2"/>
        <v>1211.33</v>
      </c>
      <c r="D68" s="31">
        <f t="shared" si="0"/>
        <v>9.4999999999999998E-3</v>
      </c>
      <c r="E68" s="39">
        <f t="shared" si="3"/>
        <v>248.12280178700129</v>
      </c>
      <c r="F68" s="32">
        <f t="shared" si="1"/>
        <v>963.20719821299861</v>
      </c>
      <c r="G68" s="37">
        <f t="shared" si="7"/>
        <v>3.6849616104454558E-2</v>
      </c>
      <c r="H68" s="3">
        <f t="shared" si="4"/>
        <v>312455.06874326232</v>
      </c>
      <c r="I68" s="32">
        <f t="shared" si="9"/>
        <v>55544.931256737676</v>
      </c>
      <c r="J68" s="34">
        <f t="shared" si="5"/>
        <v>15923.538743262265</v>
      </c>
      <c r="K68" s="35">
        <f t="shared" si="10"/>
        <v>71468.470000000074</v>
      </c>
      <c r="M68" s="51">
        <f t="shared" si="8"/>
        <v>4.9166666666666696</v>
      </c>
      <c r="N68" s="55">
        <v>4.9166666666666696</v>
      </c>
    </row>
    <row r="69" spans="1:14" x14ac:dyDescent="0.25">
      <c r="A69" s="29">
        <v>46357</v>
      </c>
      <c r="B69" s="38"/>
      <c r="C69" s="36">
        <f t="shared" si="2"/>
        <v>1211.33</v>
      </c>
      <c r="D69" s="31">
        <f t="shared" si="0"/>
        <v>9.4999999999999998E-3</v>
      </c>
      <c r="E69" s="39">
        <f t="shared" si="3"/>
        <v>247.36026275508266</v>
      </c>
      <c r="F69" s="32">
        <f t="shared" si="1"/>
        <v>963.96973724491727</v>
      </c>
      <c r="G69" s="37">
        <f t="shared" si="7"/>
        <v>3.6992475190259583E-2</v>
      </c>
      <c r="H69" s="3">
        <f t="shared" si="4"/>
        <v>311491.09900601738</v>
      </c>
      <c r="I69" s="32">
        <f t="shared" si="9"/>
        <v>56508.900993982621</v>
      </c>
      <c r="J69" s="34">
        <f t="shared" si="5"/>
        <v>16170.899006017347</v>
      </c>
      <c r="K69" s="35">
        <f t="shared" si="10"/>
        <v>72679.800000000076</v>
      </c>
      <c r="M69" s="51">
        <f t="shared" si="8"/>
        <v>5</v>
      </c>
      <c r="N69" s="55">
        <v>5</v>
      </c>
    </row>
    <row r="70" spans="1:14" x14ac:dyDescent="0.25">
      <c r="A70" s="29">
        <v>46388</v>
      </c>
      <c r="B70" s="2">
        <f>IF(H70=0,0,$C$6)</f>
        <v>0</v>
      </c>
      <c r="C70" s="36">
        <f t="shared" si="2"/>
        <v>1211.33</v>
      </c>
      <c r="D70" s="31">
        <f t="shared" si="0"/>
        <v>9.4999999999999998E-3</v>
      </c>
      <c r="E70" s="39">
        <f t="shared" si="3"/>
        <v>246.5971200464304</v>
      </c>
      <c r="F70" s="32">
        <f t="shared" si="1"/>
        <v>964.73287995356952</v>
      </c>
      <c r="G70" s="37">
        <f t="shared" si="7"/>
        <v>3.713633193324585E-2</v>
      </c>
      <c r="H70" s="3">
        <f t="shared" si="4"/>
        <v>310526.3661260638</v>
      </c>
      <c r="I70" s="32">
        <f t="shared" si="9"/>
        <v>57473.633873936196</v>
      </c>
      <c r="J70" s="34">
        <f t="shared" si="5"/>
        <v>16417.496126063779</v>
      </c>
      <c r="K70" s="35">
        <f t="shared" si="10"/>
        <v>73891.130000000077</v>
      </c>
      <c r="M70" s="51">
        <f t="shared" si="8"/>
        <v>5.0833333333333401</v>
      </c>
      <c r="N70" s="55">
        <v>5.0833333333333401</v>
      </c>
    </row>
    <row r="71" spans="1:14" x14ac:dyDescent="0.25">
      <c r="A71" s="29">
        <v>46419</v>
      </c>
      <c r="B71" s="38"/>
      <c r="C71" s="36">
        <f t="shared" si="2"/>
        <v>1211.33</v>
      </c>
      <c r="D71" s="31">
        <f t="shared" si="0"/>
        <v>9.4999999999999998E-3</v>
      </c>
      <c r="E71" s="39">
        <f t="shared" si="3"/>
        <v>245.83337318313383</v>
      </c>
      <c r="F71" s="32">
        <f t="shared" si="1"/>
        <v>965.49662681686607</v>
      </c>
      <c r="G71" s="37">
        <f t="shared" si="7"/>
        <v>3.7281196775229786E-2</v>
      </c>
      <c r="H71" s="3">
        <f t="shared" si="4"/>
        <v>309560.86949924694</v>
      </c>
      <c r="I71" s="32">
        <f t="shared" si="9"/>
        <v>58439.130500753061</v>
      </c>
      <c r="J71" s="34">
        <f t="shared" si="5"/>
        <v>16663.329499246913</v>
      </c>
      <c r="K71" s="35">
        <f t="shared" si="10"/>
        <v>75102.460000000079</v>
      </c>
      <c r="M71" s="51">
        <f t="shared" si="8"/>
        <v>5.1666666666666696</v>
      </c>
      <c r="N71" s="55">
        <v>5.1666666666666696</v>
      </c>
    </row>
    <row r="72" spans="1:14" x14ac:dyDescent="0.25">
      <c r="A72" s="29">
        <v>46447</v>
      </c>
      <c r="B72" s="38"/>
      <c r="C72" s="36">
        <f t="shared" si="2"/>
        <v>1211.33</v>
      </c>
      <c r="D72" s="31">
        <f t="shared" si="0"/>
        <v>9.4999999999999998E-3</v>
      </c>
      <c r="E72" s="39">
        <f t="shared" si="3"/>
        <v>245.06902168690382</v>
      </c>
      <c r="F72" s="32">
        <f t="shared" si="1"/>
        <v>966.26097831309607</v>
      </c>
      <c r="G72" s="37">
        <f t="shared" si="7"/>
        <v>3.7427080304252014E-2</v>
      </c>
      <c r="H72" s="3">
        <f t="shared" si="4"/>
        <v>308594.60852093383</v>
      </c>
      <c r="I72" s="32">
        <f t="shared" si="9"/>
        <v>59405.391479066166</v>
      </c>
      <c r="J72" s="34">
        <f t="shared" si="5"/>
        <v>16908.398520933817</v>
      </c>
      <c r="K72" s="35">
        <f t="shared" si="10"/>
        <v>76313.790000000081</v>
      </c>
      <c r="M72" s="51">
        <f t="shared" si="8"/>
        <v>5.25</v>
      </c>
      <c r="N72" s="55">
        <v>5.25</v>
      </c>
    </row>
    <row r="73" spans="1:14" x14ac:dyDescent="0.25">
      <c r="A73" s="29">
        <v>46478</v>
      </c>
      <c r="B73" s="38"/>
      <c r="C73" s="36">
        <f t="shared" si="2"/>
        <v>1211.33</v>
      </c>
      <c r="D73" s="31">
        <f t="shared" si="0"/>
        <v>9.4999999999999998E-3</v>
      </c>
      <c r="E73" s="39">
        <f t="shared" si="3"/>
        <v>244.30406507907261</v>
      </c>
      <c r="F73" s="32">
        <f t="shared" si="1"/>
        <v>967.02593492092728</v>
      </c>
      <c r="G73" s="37">
        <f t="shared" si="7"/>
        <v>3.7573993257145923E-2</v>
      </c>
      <c r="H73" s="3">
        <f t="shared" si="4"/>
        <v>307627.5825860129</v>
      </c>
      <c r="I73" s="32">
        <f t="shared" si="9"/>
        <v>60372.417413987103</v>
      </c>
      <c r="J73" s="34">
        <f t="shared" si="5"/>
        <v>17152.702586012889</v>
      </c>
      <c r="K73" s="35">
        <f t="shared" si="10"/>
        <v>77525.120000000083</v>
      </c>
      <c r="M73" s="51">
        <f t="shared" si="8"/>
        <v>5.3333333333333401</v>
      </c>
      <c r="N73" s="55">
        <v>5.3333333333333401</v>
      </c>
    </row>
    <row r="74" spans="1:14" x14ac:dyDescent="0.25">
      <c r="A74" s="29">
        <v>46508</v>
      </c>
      <c r="B74" s="38"/>
      <c r="C74" s="36">
        <f t="shared" si="2"/>
        <v>1211.33</v>
      </c>
      <c r="D74" s="31">
        <f t="shared" ref="D74:D137" si="11">+IF(C74=0,0,$C$2)</f>
        <v>9.4999999999999998E-3</v>
      </c>
      <c r="E74" s="39">
        <f t="shared" si="3"/>
        <v>243.53850288059354</v>
      </c>
      <c r="F74" s="32">
        <f t="shared" ref="F74:F137" si="12">+IF($C$4&lt;=0,0,C74-E74)</f>
        <v>967.79149711940636</v>
      </c>
      <c r="G74" s="37">
        <f t="shared" si="7"/>
        <v>3.772194652216062E-2</v>
      </c>
      <c r="H74" s="3">
        <f t="shared" si="4"/>
        <v>306659.79108889349</v>
      </c>
      <c r="I74" s="32">
        <f t="shared" si="9"/>
        <v>61340.208911106514</v>
      </c>
      <c r="J74" s="34">
        <f t="shared" si="5"/>
        <v>17396.241088893483</v>
      </c>
      <c r="K74" s="35">
        <f t="shared" si="10"/>
        <v>78736.450000000084</v>
      </c>
      <c r="M74" s="51">
        <f t="shared" si="8"/>
        <v>5.4166666666666696</v>
      </c>
      <c r="N74" s="55">
        <v>5.4166666666666696</v>
      </c>
    </row>
    <row r="75" spans="1:14" x14ac:dyDescent="0.25">
      <c r="A75" s="29">
        <v>46539</v>
      </c>
      <c r="B75" s="38"/>
      <c r="C75" s="36">
        <f t="shared" ref="C75:C138" si="13">+IF(H74&lt;=$C$3,H74+E75,C74)</f>
        <v>1211.33</v>
      </c>
      <c r="D75" s="31">
        <f t="shared" si="11"/>
        <v>9.4999999999999998E-3</v>
      </c>
      <c r="E75" s="39">
        <f t="shared" ref="E75:E138" si="14">+H74*$C$2/12</f>
        <v>242.77233461204068</v>
      </c>
      <c r="F75" s="32">
        <f t="shared" si="12"/>
        <v>968.55766538795922</v>
      </c>
      <c r="G75" s="37">
        <f t="shared" ref="G75:G138" si="15">+IF(C75&lt;=0,0,F74/H74*12)</f>
        <v>3.7870951141639547E-2</v>
      </c>
      <c r="H75" s="3">
        <f t="shared" ref="H75:H138" si="16">+H74-F75-B74</f>
        <v>305691.2334235055</v>
      </c>
      <c r="I75" s="32">
        <f t="shared" si="9"/>
        <v>62308.766576494498</v>
      </c>
      <c r="J75" s="34">
        <f t="shared" ref="J75:J138" si="17">+IF(C75=0,0,E75+J74)</f>
        <v>17639.013423505523</v>
      </c>
      <c r="K75" s="35">
        <f t="shared" si="10"/>
        <v>79947.780000000086</v>
      </c>
      <c r="M75" s="51">
        <f t="shared" si="8"/>
        <v>5.5</v>
      </c>
      <c r="N75" s="55">
        <v>5.5</v>
      </c>
    </row>
    <row r="76" spans="1:14" x14ac:dyDescent="0.25">
      <c r="A76" s="29">
        <v>46569</v>
      </c>
      <c r="B76" s="38"/>
      <c r="C76" s="36">
        <f t="shared" si="13"/>
        <v>1211.33</v>
      </c>
      <c r="D76" s="31">
        <f t="shared" si="11"/>
        <v>9.4999999999999998E-3</v>
      </c>
      <c r="E76" s="39">
        <f t="shared" si="14"/>
        <v>242.00555979360851</v>
      </c>
      <c r="F76" s="32">
        <f t="shared" si="12"/>
        <v>969.32444020639139</v>
      </c>
      <c r="G76" s="37">
        <f t="shared" si="15"/>
        <v>3.8021018314756183E-2</v>
      </c>
      <c r="H76" s="3">
        <f t="shared" si="16"/>
        <v>304721.9089832991</v>
      </c>
      <c r="I76" s="32">
        <f t="shared" si="9"/>
        <v>63278.091016700899</v>
      </c>
      <c r="J76" s="34">
        <f t="shared" si="17"/>
        <v>17881.018983299131</v>
      </c>
      <c r="K76" s="35">
        <f t="shared" si="10"/>
        <v>81159.110000000088</v>
      </c>
      <c r="M76" s="51">
        <f t="shared" ref="M76:M139" si="18">+IF(C76=0,0,N76)</f>
        <v>5.5833333333333401</v>
      </c>
      <c r="N76" s="55">
        <v>5.5833333333333401</v>
      </c>
    </row>
    <row r="77" spans="1:14" x14ac:dyDescent="0.25">
      <c r="A77" s="29">
        <v>46600</v>
      </c>
      <c r="B77" s="38"/>
      <c r="C77" s="36">
        <f t="shared" si="13"/>
        <v>1211.33</v>
      </c>
      <c r="D77" s="31">
        <f t="shared" si="11"/>
        <v>9.4999999999999998E-3</v>
      </c>
      <c r="E77" s="39">
        <f t="shared" si="14"/>
        <v>241.2381779451118</v>
      </c>
      <c r="F77" s="32">
        <f t="shared" si="12"/>
        <v>970.0918220548881</v>
      </c>
      <c r="G77" s="37">
        <f t="shared" si="15"/>
        <v>3.8172159400308187E-2</v>
      </c>
      <c r="H77" s="3">
        <f t="shared" si="16"/>
        <v>303751.81716124422</v>
      </c>
      <c r="I77" s="32">
        <f t="shared" si="9"/>
        <v>64248.182838755776</v>
      </c>
      <c r="J77" s="34">
        <f t="shared" si="17"/>
        <v>18122.257161244244</v>
      </c>
      <c r="K77" s="35">
        <f t="shared" si="10"/>
        <v>82370.44000000009</v>
      </c>
      <c r="M77" s="51">
        <f t="shared" si="18"/>
        <v>5.6666666666666696</v>
      </c>
      <c r="N77" s="55">
        <v>5.6666666666666696</v>
      </c>
    </row>
    <row r="78" spans="1:14" x14ac:dyDescent="0.25">
      <c r="A78" s="29">
        <v>46631</v>
      </c>
      <c r="B78" s="38"/>
      <c r="C78" s="36">
        <f t="shared" si="13"/>
        <v>1211.33</v>
      </c>
      <c r="D78" s="31">
        <f t="shared" si="11"/>
        <v>9.4999999999999998E-3</v>
      </c>
      <c r="E78" s="39">
        <f t="shared" si="14"/>
        <v>240.47018858598503</v>
      </c>
      <c r="F78" s="32">
        <f t="shared" si="12"/>
        <v>970.85981141401487</v>
      </c>
      <c r="G78" s="37">
        <f t="shared" si="15"/>
        <v>3.8324385919571539E-2</v>
      </c>
      <c r="H78" s="3">
        <f t="shared" si="16"/>
        <v>302780.95734983019</v>
      </c>
      <c r="I78" s="32">
        <f t="shared" si="9"/>
        <v>65219.042650169809</v>
      </c>
      <c r="J78" s="34">
        <f t="shared" si="17"/>
        <v>18362.727349830231</v>
      </c>
      <c r="K78" s="35">
        <f t="shared" si="10"/>
        <v>83581.770000000091</v>
      </c>
      <c r="M78" s="51">
        <f t="shared" si="18"/>
        <v>5.75</v>
      </c>
      <c r="N78" s="55">
        <v>5.75</v>
      </c>
    </row>
    <row r="79" spans="1:14" x14ac:dyDescent="0.25">
      <c r="A79" s="29">
        <v>46661</v>
      </c>
      <c r="B79" s="38"/>
      <c r="C79" s="36">
        <f t="shared" si="13"/>
        <v>1211.33</v>
      </c>
      <c r="D79" s="31">
        <f t="shared" si="11"/>
        <v>9.4999999999999998E-3</v>
      </c>
      <c r="E79" s="39">
        <f t="shared" si="14"/>
        <v>239.70159123528222</v>
      </c>
      <c r="F79" s="32">
        <f t="shared" si="12"/>
        <v>971.62840876471773</v>
      </c>
      <c r="G79" s="37">
        <f t="shared" si="15"/>
        <v>3.8477709559216151E-2</v>
      </c>
      <c r="H79" s="3">
        <f t="shared" si="16"/>
        <v>301809.32894106547</v>
      </c>
      <c r="I79" s="32">
        <f t="shared" ref="I79:I142" si="19">+IF(C79=0,0,$C$1-H79)</f>
        <v>66190.671058934531</v>
      </c>
      <c r="J79" s="34">
        <f t="shared" si="17"/>
        <v>18602.428941065515</v>
      </c>
      <c r="K79" s="35">
        <f t="shared" si="10"/>
        <v>84793.100000000093</v>
      </c>
      <c r="M79" s="51">
        <f t="shared" si="18"/>
        <v>5.8333333333333401</v>
      </c>
      <c r="N79" s="55">
        <v>5.8333333333333401</v>
      </c>
    </row>
    <row r="80" spans="1:14" x14ac:dyDescent="0.25">
      <c r="A80" s="29">
        <v>46692</v>
      </c>
      <c r="B80" s="38"/>
      <c r="C80" s="36">
        <f t="shared" si="13"/>
        <v>1211.33</v>
      </c>
      <c r="D80" s="31">
        <f t="shared" si="11"/>
        <v>9.4999999999999998E-3</v>
      </c>
      <c r="E80" s="39">
        <f t="shared" si="14"/>
        <v>238.93238541167682</v>
      </c>
      <c r="F80" s="32">
        <f t="shared" si="12"/>
        <v>972.39761458832311</v>
      </c>
      <c r="G80" s="37">
        <f t="shared" si="15"/>
        <v>3.8632142174284415E-2</v>
      </c>
      <c r="H80" s="3">
        <f t="shared" si="16"/>
        <v>300836.93132647715</v>
      </c>
      <c r="I80" s="32">
        <f t="shared" si="19"/>
        <v>67163.068673522852</v>
      </c>
      <c r="J80" s="34">
        <f t="shared" si="17"/>
        <v>18841.361326477192</v>
      </c>
      <c r="K80" s="35">
        <f t="shared" si="10"/>
        <v>86004.430000000095</v>
      </c>
      <c r="M80" s="51">
        <f t="shared" si="18"/>
        <v>5.9166666666666696</v>
      </c>
      <c r="N80" s="55">
        <v>5.9166666666666696</v>
      </c>
    </row>
    <row r="81" spans="1:14" x14ac:dyDescent="0.25">
      <c r="A81" s="29">
        <v>46722</v>
      </c>
      <c r="B81" s="38"/>
      <c r="C81" s="36">
        <f t="shared" si="13"/>
        <v>1211.33</v>
      </c>
      <c r="D81" s="31">
        <f t="shared" si="11"/>
        <v>9.4999999999999998E-3</v>
      </c>
      <c r="E81" s="39">
        <f t="shared" si="14"/>
        <v>238.16257063346109</v>
      </c>
      <c r="F81" s="32">
        <f t="shared" si="12"/>
        <v>973.16742936653884</v>
      </c>
      <c r="G81" s="37">
        <f t="shared" si="15"/>
        <v>3.8787695791234422E-2</v>
      </c>
      <c r="H81" s="3">
        <f t="shared" si="16"/>
        <v>299863.76389711059</v>
      </c>
      <c r="I81" s="32">
        <f t="shared" si="19"/>
        <v>68136.236102889408</v>
      </c>
      <c r="J81" s="34">
        <f t="shared" si="17"/>
        <v>19079.523897110652</v>
      </c>
      <c r="K81" s="35">
        <f t="shared" si="10"/>
        <v>87215.760000000097</v>
      </c>
      <c r="M81" s="51">
        <f t="shared" si="18"/>
        <v>6</v>
      </c>
      <c r="N81" s="55">
        <v>6</v>
      </c>
    </row>
    <row r="82" spans="1:14" x14ac:dyDescent="0.25">
      <c r="A82" s="29">
        <v>46753</v>
      </c>
      <c r="B82" s="2">
        <f>IF(H82=0,0,$C$6)</f>
        <v>0</v>
      </c>
      <c r="C82" s="36">
        <f t="shared" si="13"/>
        <v>1211.33</v>
      </c>
      <c r="D82" s="31">
        <f t="shared" si="11"/>
        <v>9.4999999999999998E-3</v>
      </c>
      <c r="E82" s="39">
        <f t="shared" si="14"/>
        <v>237.39214641854588</v>
      </c>
      <c r="F82" s="32">
        <f t="shared" si="12"/>
        <v>973.93785358145408</v>
      </c>
      <c r="G82" s="37">
        <f t="shared" si="15"/>
        <v>3.8944382611049433E-2</v>
      </c>
      <c r="H82" s="3">
        <f t="shared" si="16"/>
        <v>298889.82604352914</v>
      </c>
      <c r="I82" s="32">
        <f t="shared" si="19"/>
        <v>69110.173956470855</v>
      </c>
      <c r="J82" s="34">
        <f t="shared" si="17"/>
        <v>19316.916043529196</v>
      </c>
      <c r="K82" s="35">
        <f t="shared" ref="K82:K145" si="20">+IF(C82=0,0,B82+C82+K81)</f>
        <v>88427.090000000098</v>
      </c>
      <c r="M82" s="51">
        <f t="shared" si="18"/>
        <v>6.0833333333333401</v>
      </c>
      <c r="N82" s="55">
        <v>6.0833333333333401</v>
      </c>
    </row>
    <row r="83" spans="1:14" x14ac:dyDescent="0.25">
      <c r="A83" s="29">
        <v>46784</v>
      </c>
      <c r="B83" s="38"/>
      <c r="C83" s="36">
        <f t="shared" si="13"/>
        <v>1211.33</v>
      </c>
      <c r="D83" s="31">
        <f t="shared" si="11"/>
        <v>9.4999999999999998E-3</v>
      </c>
      <c r="E83" s="39">
        <f t="shared" si="14"/>
        <v>236.62111228446057</v>
      </c>
      <c r="F83" s="32">
        <f t="shared" si="12"/>
        <v>974.70888771553939</v>
      </c>
      <c r="G83" s="37">
        <f t="shared" si="15"/>
        <v>3.910221501241519E-2</v>
      </c>
      <c r="H83" s="3">
        <f t="shared" si="16"/>
        <v>297915.11715581361</v>
      </c>
      <c r="I83" s="32">
        <f t="shared" si="19"/>
        <v>70084.882844186388</v>
      </c>
      <c r="J83" s="34">
        <f t="shared" si="17"/>
        <v>19553.537155813658</v>
      </c>
      <c r="K83" s="35">
        <f t="shared" si="20"/>
        <v>89638.4200000001</v>
      </c>
      <c r="M83" s="51">
        <f t="shared" si="18"/>
        <v>6.1666666666666696</v>
      </c>
      <c r="N83" s="55">
        <v>6.1666666666666696</v>
      </c>
    </row>
    <row r="84" spans="1:14" x14ac:dyDescent="0.25">
      <c r="A84" s="29">
        <v>46813</v>
      </c>
      <c r="B84" s="38"/>
      <c r="C84" s="36">
        <f t="shared" si="13"/>
        <v>1211.33</v>
      </c>
      <c r="D84" s="31">
        <f t="shared" si="11"/>
        <v>9.4999999999999998E-3</v>
      </c>
      <c r="E84" s="39">
        <f t="shared" si="14"/>
        <v>235.84946774835245</v>
      </c>
      <c r="F84" s="32">
        <f t="shared" si="12"/>
        <v>975.48053225164745</v>
      </c>
      <c r="G84" s="37">
        <f t="shared" si="15"/>
        <v>3.9261205554966996E-2</v>
      </c>
      <c r="H84" s="3">
        <f t="shared" si="16"/>
        <v>296939.63662356196</v>
      </c>
      <c r="I84" s="32">
        <f t="shared" si="19"/>
        <v>71060.363376438036</v>
      </c>
      <c r="J84" s="34">
        <f t="shared" si="17"/>
        <v>19789.386623562012</v>
      </c>
      <c r="K84" s="35">
        <f t="shared" si="20"/>
        <v>90849.750000000102</v>
      </c>
      <c r="M84" s="51">
        <f t="shared" si="18"/>
        <v>6.25</v>
      </c>
      <c r="N84" s="55">
        <v>6.25</v>
      </c>
    </row>
    <row r="85" spans="1:14" x14ac:dyDescent="0.25">
      <c r="A85" s="29">
        <v>46844</v>
      </c>
      <c r="B85" s="38"/>
      <c r="C85" s="36">
        <f t="shared" si="13"/>
        <v>1211.33</v>
      </c>
      <c r="D85" s="31">
        <f t="shared" si="11"/>
        <v>9.4999999999999998E-3</v>
      </c>
      <c r="E85" s="39">
        <f t="shared" si="14"/>
        <v>235.07721232698654</v>
      </c>
      <c r="F85" s="32">
        <f t="shared" si="12"/>
        <v>976.25278767301336</v>
      </c>
      <c r="G85" s="37">
        <f t="shared" si="15"/>
        <v>3.9421366982608223E-2</v>
      </c>
      <c r="H85" s="3">
        <f t="shared" si="16"/>
        <v>295963.38383588893</v>
      </c>
      <c r="I85" s="32">
        <f t="shared" si="19"/>
        <v>72036.616164111067</v>
      </c>
      <c r="J85" s="34">
        <f t="shared" si="17"/>
        <v>20024.463835888997</v>
      </c>
      <c r="K85" s="35">
        <f t="shared" si="20"/>
        <v>92061.080000000104</v>
      </c>
      <c r="M85" s="51">
        <f t="shared" si="18"/>
        <v>6.3333333333333401</v>
      </c>
      <c r="N85" s="55">
        <v>6.3333333333333401</v>
      </c>
    </row>
    <row r="86" spans="1:14" x14ac:dyDescent="0.25">
      <c r="A86" s="29">
        <v>46874</v>
      </c>
      <c r="B86" s="38"/>
      <c r="C86" s="36">
        <f t="shared" si="13"/>
        <v>1211.33</v>
      </c>
      <c r="D86" s="31">
        <f t="shared" si="11"/>
        <v>9.4999999999999998E-3</v>
      </c>
      <c r="E86" s="39">
        <f t="shared" si="14"/>
        <v>234.30434553674539</v>
      </c>
      <c r="F86" s="32">
        <f t="shared" si="12"/>
        <v>977.02565446325457</v>
      </c>
      <c r="G86" s="37">
        <f t="shared" si="15"/>
        <v>3.95827122269021E-2</v>
      </c>
      <c r="H86" s="3">
        <f t="shared" si="16"/>
        <v>294986.35818142566</v>
      </c>
      <c r="I86" s="32">
        <f t="shared" si="19"/>
        <v>73013.641818574339</v>
      </c>
      <c r="J86" s="34">
        <f t="shared" si="17"/>
        <v>20258.768181425741</v>
      </c>
      <c r="K86" s="35">
        <f t="shared" si="20"/>
        <v>93272.410000000105</v>
      </c>
      <c r="M86" s="51">
        <f t="shared" si="18"/>
        <v>6.4166666666666696</v>
      </c>
      <c r="N86" s="55">
        <v>6.4166666666666696</v>
      </c>
    </row>
    <row r="87" spans="1:14" x14ac:dyDescent="0.25">
      <c r="A87" s="29">
        <v>46905</v>
      </c>
      <c r="B87" s="38"/>
      <c r="C87" s="36">
        <f t="shared" si="13"/>
        <v>1211.33</v>
      </c>
      <c r="D87" s="31">
        <f t="shared" si="11"/>
        <v>9.4999999999999998E-3</v>
      </c>
      <c r="E87" s="39">
        <f t="shared" si="14"/>
        <v>233.53086689362863</v>
      </c>
      <c r="F87" s="32">
        <f t="shared" si="12"/>
        <v>977.7991331063713</v>
      </c>
      <c r="G87" s="37">
        <f t="shared" si="15"/>
        <v>3.9745254410538694E-2</v>
      </c>
      <c r="H87" s="3">
        <f t="shared" si="16"/>
        <v>294008.55904831929</v>
      </c>
      <c r="I87" s="32">
        <f t="shared" si="19"/>
        <v>73991.440951680706</v>
      </c>
      <c r="J87" s="34">
        <f t="shared" si="17"/>
        <v>20492.299048319372</v>
      </c>
      <c r="K87" s="35">
        <f t="shared" si="20"/>
        <v>94483.740000000107</v>
      </c>
      <c r="M87" s="51">
        <f t="shared" si="18"/>
        <v>6.5</v>
      </c>
      <c r="N87" s="55">
        <v>6.5</v>
      </c>
    </row>
    <row r="88" spans="1:14" x14ac:dyDescent="0.25">
      <c r="A88" s="29">
        <v>46935</v>
      </c>
      <c r="B88" s="38"/>
      <c r="C88" s="36">
        <f t="shared" si="13"/>
        <v>1211.33</v>
      </c>
      <c r="D88" s="31">
        <f t="shared" si="11"/>
        <v>9.4999999999999998E-3</v>
      </c>
      <c r="E88" s="39">
        <f t="shared" si="14"/>
        <v>232.75677591325277</v>
      </c>
      <c r="F88" s="32">
        <f t="shared" si="12"/>
        <v>978.57322408674713</v>
      </c>
      <c r="G88" s="37">
        <f t="shared" si="15"/>
        <v>3.9909006850879059E-2</v>
      </c>
      <c r="H88" s="3">
        <f t="shared" si="16"/>
        <v>293029.98582423257</v>
      </c>
      <c r="I88" s="32">
        <f t="shared" si="19"/>
        <v>74970.014175767428</v>
      </c>
      <c r="J88" s="34">
        <f t="shared" si="17"/>
        <v>20725.055824232626</v>
      </c>
      <c r="K88" s="35">
        <f t="shared" si="20"/>
        <v>95695.070000000109</v>
      </c>
      <c r="M88" s="51">
        <f t="shared" si="18"/>
        <v>6.5833333333333401</v>
      </c>
      <c r="N88" s="55">
        <v>6.5833333333333401</v>
      </c>
    </row>
    <row r="89" spans="1:14" x14ac:dyDescent="0.25">
      <c r="A89" s="29">
        <v>46966</v>
      </c>
      <c r="B89" s="38"/>
      <c r="C89" s="36">
        <f t="shared" si="13"/>
        <v>1211.33</v>
      </c>
      <c r="D89" s="31">
        <f t="shared" si="11"/>
        <v>9.4999999999999998E-3</v>
      </c>
      <c r="E89" s="39">
        <f t="shared" si="14"/>
        <v>231.98207211085079</v>
      </c>
      <c r="F89" s="32">
        <f t="shared" si="12"/>
        <v>979.3479278891491</v>
      </c>
      <c r="G89" s="37">
        <f t="shared" si="15"/>
        <v>4.0073983063578573E-2</v>
      </c>
      <c r="H89" s="3">
        <f t="shared" si="16"/>
        <v>292050.63789634343</v>
      </c>
      <c r="I89" s="32">
        <f t="shared" si="19"/>
        <v>75949.362103656575</v>
      </c>
      <c r="J89" s="34">
        <f t="shared" si="17"/>
        <v>20957.037896343478</v>
      </c>
      <c r="K89" s="35">
        <f t="shared" si="20"/>
        <v>96906.400000000111</v>
      </c>
      <c r="M89" s="51">
        <f t="shared" si="18"/>
        <v>6.6666666666666696</v>
      </c>
      <c r="N89" s="55">
        <v>6.6666666666666696</v>
      </c>
    </row>
    <row r="90" spans="1:14" x14ac:dyDescent="0.25">
      <c r="A90" s="29">
        <v>46997</v>
      </c>
      <c r="B90" s="38"/>
      <c r="C90" s="36">
        <f t="shared" si="13"/>
        <v>1211.33</v>
      </c>
      <c r="D90" s="31">
        <f t="shared" si="11"/>
        <v>9.4999999999999998E-3</v>
      </c>
      <c r="E90" s="39">
        <f t="shared" si="14"/>
        <v>231.20675500127186</v>
      </c>
      <c r="F90" s="32">
        <f t="shared" si="12"/>
        <v>980.12324499872807</v>
      </c>
      <c r="G90" s="37">
        <f t="shared" si="15"/>
        <v>4.0240196766291439E-2</v>
      </c>
      <c r="H90" s="3">
        <f t="shared" si="16"/>
        <v>291070.51465134468</v>
      </c>
      <c r="I90" s="32">
        <f t="shared" si="19"/>
        <v>76929.485348655318</v>
      </c>
      <c r="J90" s="34">
        <f t="shared" si="17"/>
        <v>21188.24465134475</v>
      </c>
      <c r="K90" s="35">
        <f t="shared" si="20"/>
        <v>98117.730000000112</v>
      </c>
      <c r="M90" s="51">
        <f t="shared" si="18"/>
        <v>6.75</v>
      </c>
      <c r="N90" s="55">
        <v>6.75</v>
      </c>
    </row>
    <row r="91" spans="1:14" x14ac:dyDescent="0.25">
      <c r="A91" s="29">
        <v>47027</v>
      </c>
      <c r="B91" s="38"/>
      <c r="C91" s="36">
        <f t="shared" si="13"/>
        <v>1211.33</v>
      </c>
      <c r="D91" s="31">
        <f t="shared" si="11"/>
        <v>9.4999999999999998E-3</v>
      </c>
      <c r="E91" s="39">
        <f t="shared" si="14"/>
        <v>230.43082409898122</v>
      </c>
      <c r="F91" s="32">
        <f t="shared" si="12"/>
        <v>980.89917590101868</v>
      </c>
      <c r="G91" s="37">
        <f t="shared" si="15"/>
        <v>4.0407661882458562E-2</v>
      </c>
      <c r="H91" s="3">
        <f t="shared" si="16"/>
        <v>290089.61547544366</v>
      </c>
      <c r="I91" s="32">
        <f t="shared" si="19"/>
        <v>77910.384524556343</v>
      </c>
      <c r="J91" s="34">
        <f t="shared" si="17"/>
        <v>21418.675475443732</v>
      </c>
      <c r="K91" s="35">
        <f t="shared" si="20"/>
        <v>99329.060000000114</v>
      </c>
      <c r="M91" s="51">
        <f t="shared" si="18"/>
        <v>6.8333333333333401</v>
      </c>
      <c r="N91" s="55">
        <v>6.8333333333333401</v>
      </c>
    </row>
    <row r="92" spans="1:14" x14ac:dyDescent="0.25">
      <c r="A92" s="29">
        <v>47058</v>
      </c>
      <c r="B92" s="38"/>
      <c r="C92" s="36">
        <f t="shared" si="13"/>
        <v>1211.33</v>
      </c>
      <c r="D92" s="31">
        <f t="shared" si="11"/>
        <v>9.4999999999999998E-3</v>
      </c>
      <c r="E92" s="39">
        <f t="shared" si="14"/>
        <v>229.65427891805953</v>
      </c>
      <c r="F92" s="32">
        <f t="shared" si="12"/>
        <v>981.67572108194042</v>
      </c>
      <c r="G92" s="37">
        <f t="shared" si="15"/>
        <v>4.0576392545181035E-2</v>
      </c>
      <c r="H92" s="3">
        <f t="shared" si="16"/>
        <v>289107.93975436169</v>
      </c>
      <c r="I92" s="32">
        <f t="shared" si="19"/>
        <v>78892.060245638306</v>
      </c>
      <c r="J92" s="34">
        <f t="shared" si="17"/>
        <v>21648.329754361792</v>
      </c>
      <c r="K92" s="35">
        <f t="shared" si="20"/>
        <v>100540.39000000012</v>
      </c>
      <c r="M92" s="51">
        <f t="shared" si="18"/>
        <v>6.9166666666666696</v>
      </c>
      <c r="N92" s="55">
        <v>6.9166666666666696</v>
      </c>
    </row>
    <row r="93" spans="1:14" x14ac:dyDescent="0.25">
      <c r="A93" s="29">
        <v>47088</v>
      </c>
      <c r="B93" s="38"/>
      <c r="C93" s="36">
        <f t="shared" si="13"/>
        <v>1211.33</v>
      </c>
      <c r="D93" s="31">
        <f t="shared" si="11"/>
        <v>9.4999999999999998E-3</v>
      </c>
      <c r="E93" s="39">
        <f t="shared" si="14"/>
        <v>228.87711897220299</v>
      </c>
      <c r="F93" s="32">
        <f t="shared" si="12"/>
        <v>982.45288102779693</v>
      </c>
      <c r="G93" s="37">
        <f t="shared" si="15"/>
        <v>4.074640310118139E-2</v>
      </c>
      <c r="H93" s="3">
        <f t="shared" si="16"/>
        <v>288125.48687333392</v>
      </c>
      <c r="I93" s="32">
        <f t="shared" si="19"/>
        <v>79874.513126666076</v>
      </c>
      <c r="J93" s="34">
        <f t="shared" si="17"/>
        <v>21877.206873333995</v>
      </c>
      <c r="K93" s="35">
        <f t="shared" si="20"/>
        <v>101751.72000000012</v>
      </c>
      <c r="M93" s="51">
        <f t="shared" si="18"/>
        <v>7</v>
      </c>
      <c r="N93" s="55">
        <v>7</v>
      </c>
    </row>
    <row r="94" spans="1:14" x14ac:dyDescent="0.25">
      <c r="A94" s="29">
        <v>47119</v>
      </c>
      <c r="B94" s="2">
        <f>IF(H94=0,0,$C$6)</f>
        <v>0</v>
      </c>
      <c r="C94" s="36">
        <f t="shared" si="13"/>
        <v>1211.33</v>
      </c>
      <c r="D94" s="31">
        <f t="shared" si="11"/>
        <v>9.4999999999999998E-3</v>
      </c>
      <c r="E94" s="39">
        <f t="shared" si="14"/>
        <v>228.09934377472268</v>
      </c>
      <c r="F94" s="32">
        <f t="shared" si="12"/>
        <v>983.23065622527724</v>
      </c>
      <c r="G94" s="37">
        <f t="shared" si="15"/>
        <v>4.0917708114854998E-2</v>
      </c>
      <c r="H94" s="3">
        <f t="shared" si="16"/>
        <v>287142.25621710863</v>
      </c>
      <c r="I94" s="32">
        <f t="shared" si="19"/>
        <v>80857.743782891368</v>
      </c>
      <c r="J94" s="34">
        <f t="shared" si="17"/>
        <v>22105.306217108719</v>
      </c>
      <c r="K94" s="35">
        <f t="shared" si="20"/>
        <v>102963.05000000012</v>
      </c>
      <c r="M94" s="51">
        <f t="shared" si="18"/>
        <v>7.0833333333333401</v>
      </c>
      <c r="N94" s="55">
        <v>7.0833333333333401</v>
      </c>
    </row>
    <row r="95" spans="1:14" x14ac:dyDescent="0.25">
      <c r="A95" s="29">
        <v>47150</v>
      </c>
      <c r="B95" s="38"/>
      <c r="C95" s="36">
        <f t="shared" si="13"/>
        <v>1211.33</v>
      </c>
      <c r="D95" s="31">
        <f t="shared" si="11"/>
        <v>9.4999999999999998E-3</v>
      </c>
      <c r="E95" s="39">
        <f t="shared" si="14"/>
        <v>227.32095283854434</v>
      </c>
      <c r="F95" s="32">
        <f t="shared" si="12"/>
        <v>984.00904716145556</v>
      </c>
      <c r="G95" s="37">
        <f t="shared" si="15"/>
        <v>4.1090322372414119E-2</v>
      </c>
      <c r="H95" s="3">
        <f t="shared" si="16"/>
        <v>286158.24716994719</v>
      </c>
      <c r="I95" s="32">
        <f t="shared" si="19"/>
        <v>81841.752830052807</v>
      </c>
      <c r="J95" s="34">
        <f t="shared" si="17"/>
        <v>22332.627169947264</v>
      </c>
      <c r="K95" s="35">
        <f t="shared" si="20"/>
        <v>104174.38000000012</v>
      </c>
      <c r="M95" s="51">
        <f t="shared" si="18"/>
        <v>7.1666666666666696</v>
      </c>
      <c r="N95" s="55">
        <v>7.1666666666666696</v>
      </c>
    </row>
    <row r="96" spans="1:14" x14ac:dyDescent="0.25">
      <c r="A96" s="29">
        <v>47178</v>
      </c>
      <c r="B96" s="38"/>
      <c r="C96" s="36">
        <f t="shared" si="13"/>
        <v>1211.33</v>
      </c>
      <c r="D96" s="31">
        <f t="shared" si="11"/>
        <v>9.4999999999999998E-3</v>
      </c>
      <c r="E96" s="39">
        <f t="shared" si="14"/>
        <v>226.5419456762082</v>
      </c>
      <c r="F96" s="32">
        <f t="shared" si="12"/>
        <v>984.7880543237917</v>
      </c>
      <c r="G96" s="37">
        <f t="shared" si="15"/>
        <v>4.1264260886126836E-2</v>
      </c>
      <c r="H96" s="3">
        <f t="shared" si="16"/>
        <v>285173.45911562338</v>
      </c>
      <c r="I96" s="32">
        <f t="shared" si="19"/>
        <v>82826.54088437662</v>
      </c>
      <c r="J96" s="34">
        <f t="shared" si="17"/>
        <v>22559.16911562347</v>
      </c>
      <c r="K96" s="35">
        <f t="shared" si="20"/>
        <v>105385.71000000012</v>
      </c>
      <c r="M96" s="51">
        <f t="shared" si="18"/>
        <v>7.25</v>
      </c>
      <c r="N96" s="55">
        <v>7.25</v>
      </c>
    </row>
    <row r="97" spans="1:14" x14ac:dyDescent="0.25">
      <c r="A97" s="29">
        <v>47209</v>
      </c>
      <c r="B97" s="38"/>
      <c r="C97" s="36">
        <f t="shared" si="13"/>
        <v>1211.33</v>
      </c>
      <c r="D97" s="31">
        <f t="shared" si="11"/>
        <v>9.4999999999999998E-3</v>
      </c>
      <c r="E97" s="39">
        <f t="shared" si="14"/>
        <v>225.76232179986849</v>
      </c>
      <c r="F97" s="32">
        <f t="shared" si="12"/>
        <v>985.56767820013147</v>
      </c>
      <c r="G97" s="37">
        <f t="shared" si="15"/>
        <v>4.1439538898653684E-2</v>
      </c>
      <c r="H97" s="3">
        <f t="shared" si="16"/>
        <v>284187.89143742324</v>
      </c>
      <c r="I97" s="32">
        <f t="shared" si="19"/>
        <v>83812.108562576759</v>
      </c>
      <c r="J97" s="34">
        <f t="shared" si="17"/>
        <v>22784.93143742334</v>
      </c>
      <c r="K97" s="35">
        <f t="shared" si="20"/>
        <v>106597.04000000012</v>
      </c>
      <c r="M97" s="51">
        <f t="shared" si="18"/>
        <v>7.3333333333333401</v>
      </c>
      <c r="N97" s="55">
        <v>7.3333333333333401</v>
      </c>
    </row>
    <row r="98" spans="1:14" x14ac:dyDescent="0.25">
      <c r="A98" s="29">
        <v>47239</v>
      </c>
      <c r="B98" s="38"/>
      <c r="C98" s="36">
        <f t="shared" si="13"/>
        <v>1211.33</v>
      </c>
      <c r="D98" s="31">
        <f t="shared" si="11"/>
        <v>9.4999999999999998E-3</v>
      </c>
      <c r="E98" s="39">
        <f t="shared" si="14"/>
        <v>224.98208072129339</v>
      </c>
      <c r="F98" s="32">
        <f t="shared" si="12"/>
        <v>986.34791927870651</v>
      </c>
      <c r="G98" s="37">
        <f t="shared" si="15"/>
        <v>4.1616171887484454E-2</v>
      </c>
      <c r="H98" s="3">
        <f t="shared" si="16"/>
        <v>283201.54351814452</v>
      </c>
      <c r="I98" s="32">
        <f t="shared" si="19"/>
        <v>84798.456481855479</v>
      </c>
      <c r="J98" s="34">
        <f t="shared" si="17"/>
        <v>23009.913518144633</v>
      </c>
      <c r="K98" s="35">
        <f t="shared" si="20"/>
        <v>107808.37000000013</v>
      </c>
      <c r="M98" s="51">
        <f t="shared" si="18"/>
        <v>7.4166666666666696</v>
      </c>
      <c r="N98" s="55">
        <v>7.4166666666666696</v>
      </c>
    </row>
    <row r="99" spans="1:14" x14ac:dyDescent="0.25">
      <c r="A99" s="29">
        <v>47270</v>
      </c>
      <c r="B99" s="38"/>
      <c r="C99" s="36">
        <f t="shared" si="13"/>
        <v>1211.33</v>
      </c>
      <c r="D99" s="31">
        <f t="shared" si="11"/>
        <v>9.4999999999999998E-3</v>
      </c>
      <c r="E99" s="39">
        <f t="shared" si="14"/>
        <v>224.20122195186443</v>
      </c>
      <c r="F99" s="32">
        <f t="shared" si="12"/>
        <v>987.12877804813547</v>
      </c>
      <c r="G99" s="37">
        <f t="shared" si="15"/>
        <v>4.179417556947794E-2</v>
      </c>
      <c r="H99" s="3">
        <f t="shared" si="16"/>
        <v>282214.41474009637</v>
      </c>
      <c r="I99" s="32">
        <f t="shared" si="19"/>
        <v>85785.58525990363</v>
      </c>
      <c r="J99" s="34">
        <f t="shared" si="17"/>
        <v>23234.114740096498</v>
      </c>
      <c r="K99" s="35">
        <f t="shared" si="20"/>
        <v>109019.70000000013</v>
      </c>
      <c r="M99" s="51">
        <f t="shared" si="18"/>
        <v>7.5</v>
      </c>
      <c r="N99" s="55">
        <v>7.5</v>
      </c>
    </row>
    <row r="100" spans="1:14" x14ac:dyDescent="0.25">
      <c r="A100" s="29">
        <v>47300</v>
      </c>
      <c r="B100" s="38"/>
      <c r="C100" s="36">
        <f t="shared" si="13"/>
        <v>1211.33</v>
      </c>
      <c r="D100" s="31">
        <f t="shared" si="11"/>
        <v>9.4999999999999998E-3</v>
      </c>
      <c r="E100" s="39">
        <f t="shared" si="14"/>
        <v>223.41974500257629</v>
      </c>
      <c r="F100" s="32">
        <f t="shared" si="12"/>
        <v>987.91025499742364</v>
      </c>
      <c r="G100" s="37">
        <f t="shared" si="15"/>
        <v>4.1973565905507368E-2</v>
      </c>
      <c r="H100" s="3">
        <f t="shared" si="16"/>
        <v>281226.50448509894</v>
      </c>
      <c r="I100" s="32">
        <f t="shared" si="19"/>
        <v>86773.495514901064</v>
      </c>
      <c r="J100" s="34">
        <f t="shared" si="17"/>
        <v>23457.534485099073</v>
      </c>
      <c r="K100" s="35">
        <f t="shared" si="20"/>
        <v>110231.03000000013</v>
      </c>
      <c r="M100" s="51">
        <f t="shared" si="18"/>
        <v>7.5833333333333401</v>
      </c>
      <c r="N100" s="55">
        <v>7.5833333333333401</v>
      </c>
    </row>
    <row r="101" spans="1:14" x14ac:dyDescent="0.25">
      <c r="A101" s="29">
        <v>47331</v>
      </c>
      <c r="B101" s="38"/>
      <c r="C101" s="36">
        <f t="shared" si="13"/>
        <v>1211.33</v>
      </c>
      <c r="D101" s="31">
        <f t="shared" si="11"/>
        <v>9.4999999999999998E-3</v>
      </c>
      <c r="E101" s="39">
        <f t="shared" si="14"/>
        <v>222.63764938403665</v>
      </c>
      <c r="F101" s="32">
        <f t="shared" si="12"/>
        <v>988.69235061596328</v>
      </c>
      <c r="G101" s="37">
        <f t="shared" si="15"/>
        <v>4.2154359105214527E-2</v>
      </c>
      <c r="H101" s="3">
        <f t="shared" si="16"/>
        <v>280237.81213448296</v>
      </c>
      <c r="I101" s="32">
        <f t="shared" si="19"/>
        <v>87762.187865517044</v>
      </c>
      <c r="J101" s="34">
        <f t="shared" si="17"/>
        <v>23680.172134483109</v>
      </c>
      <c r="K101" s="35">
        <f t="shared" si="20"/>
        <v>111442.36000000013</v>
      </c>
      <c r="M101" s="51">
        <f t="shared" si="18"/>
        <v>7.6666666666666696</v>
      </c>
      <c r="N101" s="55">
        <v>7.6666666666666696</v>
      </c>
    </row>
    <row r="102" spans="1:14" x14ac:dyDescent="0.25">
      <c r="A102" s="29">
        <v>47362</v>
      </c>
      <c r="B102" s="38"/>
      <c r="C102" s="36">
        <f t="shared" si="13"/>
        <v>1211.33</v>
      </c>
      <c r="D102" s="31">
        <f t="shared" si="11"/>
        <v>9.4999999999999998E-3</v>
      </c>
      <c r="E102" s="39">
        <f t="shared" si="14"/>
        <v>221.85493460646566</v>
      </c>
      <c r="F102" s="32">
        <f t="shared" si="12"/>
        <v>989.47506539353424</v>
      </c>
      <c r="G102" s="37">
        <f t="shared" si="15"/>
        <v>4.2336571631875326E-2</v>
      </c>
      <c r="H102" s="3">
        <f t="shared" si="16"/>
        <v>279248.33706908941</v>
      </c>
      <c r="I102" s="32">
        <f t="shared" si="19"/>
        <v>88751.662930910592</v>
      </c>
      <c r="J102" s="34">
        <f t="shared" si="17"/>
        <v>23902.027069089574</v>
      </c>
      <c r="K102" s="35">
        <f t="shared" si="20"/>
        <v>112653.69000000013</v>
      </c>
      <c r="M102" s="51">
        <f t="shared" si="18"/>
        <v>7.75</v>
      </c>
      <c r="N102" s="55">
        <v>7.75</v>
      </c>
    </row>
    <row r="103" spans="1:14" x14ac:dyDescent="0.25">
      <c r="A103" s="29">
        <v>47392</v>
      </c>
      <c r="B103" s="38"/>
      <c r="C103" s="36">
        <f t="shared" si="13"/>
        <v>1211.33</v>
      </c>
      <c r="D103" s="31">
        <f t="shared" si="11"/>
        <v>9.4999999999999998E-3</v>
      </c>
      <c r="E103" s="39">
        <f t="shared" si="14"/>
        <v>221.07160017969579</v>
      </c>
      <c r="F103" s="32">
        <f t="shared" si="12"/>
        <v>990.25839982030413</v>
      </c>
      <c r="G103" s="37">
        <f t="shared" si="15"/>
        <v>4.2520220207380194E-2</v>
      </c>
      <c r="H103" s="3">
        <f t="shared" si="16"/>
        <v>278258.0786692691</v>
      </c>
      <c r="I103" s="32">
        <f t="shared" si="19"/>
        <v>89741.921330730896</v>
      </c>
      <c r="J103" s="34">
        <f t="shared" si="17"/>
        <v>24123.098669269271</v>
      </c>
      <c r="K103" s="35">
        <f t="shared" si="20"/>
        <v>113865.02000000014</v>
      </c>
      <c r="M103" s="51">
        <f t="shared" si="18"/>
        <v>7.8333333333333401</v>
      </c>
      <c r="N103" s="55">
        <v>7.8333333333333401</v>
      </c>
    </row>
    <row r="104" spans="1:14" x14ac:dyDescent="0.25">
      <c r="A104" s="29">
        <v>47423</v>
      </c>
      <c r="B104" s="38"/>
      <c r="C104" s="36">
        <f t="shared" si="13"/>
        <v>1211.33</v>
      </c>
      <c r="D104" s="31">
        <f t="shared" si="11"/>
        <v>9.4999999999999998E-3</v>
      </c>
      <c r="E104" s="39">
        <f t="shared" si="14"/>
        <v>220.28764561317135</v>
      </c>
      <c r="F104" s="32">
        <f t="shared" si="12"/>
        <v>991.04235438682861</v>
      </c>
      <c r="G104" s="37">
        <f t="shared" si="15"/>
        <v>4.2705321817332095E-2</v>
      </c>
      <c r="H104" s="3">
        <f t="shared" si="16"/>
        <v>277267.03631488228</v>
      </c>
      <c r="I104" s="32">
        <f t="shared" si="19"/>
        <v>90732.96368511772</v>
      </c>
      <c r="J104" s="34">
        <f t="shared" si="17"/>
        <v>24343.386314882442</v>
      </c>
      <c r="K104" s="35">
        <f t="shared" si="20"/>
        <v>115076.35000000014</v>
      </c>
      <c r="M104" s="51">
        <f t="shared" si="18"/>
        <v>7.9166666666666696</v>
      </c>
      <c r="N104" s="55">
        <v>7.9166666666666696</v>
      </c>
    </row>
    <row r="105" spans="1:14" x14ac:dyDescent="0.25">
      <c r="A105" s="29">
        <v>47453</v>
      </c>
      <c r="B105" s="38"/>
      <c r="C105" s="36">
        <f t="shared" si="13"/>
        <v>1211.33</v>
      </c>
      <c r="D105" s="31">
        <f t="shared" si="11"/>
        <v>9.4999999999999998E-3</v>
      </c>
      <c r="E105" s="39">
        <f t="shared" si="14"/>
        <v>219.50307041594849</v>
      </c>
      <c r="F105" s="32">
        <f t="shared" si="12"/>
        <v>991.82692958405141</v>
      </c>
      <c r="G105" s="37">
        <f t="shared" si="15"/>
        <v>4.2891893716265811E-2</v>
      </c>
      <c r="H105" s="3">
        <f t="shared" si="16"/>
        <v>276275.20938529825</v>
      </c>
      <c r="I105" s="32">
        <f t="shared" si="19"/>
        <v>91724.790614701749</v>
      </c>
      <c r="J105" s="34">
        <f t="shared" si="17"/>
        <v>24562.889385298389</v>
      </c>
      <c r="K105" s="35">
        <f t="shared" si="20"/>
        <v>116287.68000000014</v>
      </c>
      <c r="M105" s="51">
        <f t="shared" si="18"/>
        <v>8</v>
      </c>
      <c r="N105" s="55">
        <v>8</v>
      </c>
    </row>
    <row r="106" spans="1:14" x14ac:dyDescent="0.25">
      <c r="A106" s="29">
        <v>47484</v>
      </c>
      <c r="B106" s="2">
        <f>IF(H106=0,0,$C$6)</f>
        <v>0</v>
      </c>
      <c r="C106" s="36">
        <f t="shared" si="13"/>
        <v>1211.33</v>
      </c>
      <c r="D106" s="31">
        <f t="shared" si="11"/>
        <v>9.4999999999999998E-3</v>
      </c>
      <c r="E106" s="39">
        <f t="shared" si="14"/>
        <v>218.71787409669446</v>
      </c>
      <c r="F106" s="32">
        <f t="shared" si="12"/>
        <v>992.61212590330547</v>
      </c>
      <c r="G106" s="37">
        <f t="shared" si="15"/>
        <v>4.3079953432991473E-2</v>
      </c>
      <c r="H106" s="3">
        <f t="shared" si="16"/>
        <v>275282.59725939494</v>
      </c>
      <c r="I106" s="32">
        <f t="shared" si="19"/>
        <v>92717.402740605059</v>
      </c>
      <c r="J106" s="34">
        <f t="shared" si="17"/>
        <v>24781.607259395085</v>
      </c>
      <c r="K106" s="35">
        <f t="shared" si="20"/>
        <v>117499.01000000014</v>
      </c>
      <c r="M106" s="51">
        <f t="shared" si="18"/>
        <v>8.0833333333333393</v>
      </c>
      <c r="N106" s="55">
        <v>8.0833333333333393</v>
      </c>
    </row>
    <row r="107" spans="1:14" x14ac:dyDescent="0.25">
      <c r="A107" s="29">
        <v>47515</v>
      </c>
      <c r="B107" s="38"/>
      <c r="C107" s="36">
        <f t="shared" si="13"/>
        <v>1211.33</v>
      </c>
      <c r="D107" s="31">
        <f t="shared" si="11"/>
        <v>9.4999999999999998E-3</v>
      </c>
      <c r="E107" s="39">
        <f t="shared" si="14"/>
        <v>217.93205616368766</v>
      </c>
      <c r="F107" s="32">
        <f t="shared" si="12"/>
        <v>993.39794383631227</v>
      </c>
      <c r="G107" s="37">
        <f t="shared" si="15"/>
        <v>4.3269518776066225E-2</v>
      </c>
      <c r="H107" s="3">
        <f t="shared" si="16"/>
        <v>274289.19931555865</v>
      </c>
      <c r="I107" s="32">
        <f t="shared" si="19"/>
        <v>93710.800684441347</v>
      </c>
      <c r="J107" s="34">
        <f t="shared" si="17"/>
        <v>24999.539315558774</v>
      </c>
      <c r="K107" s="35">
        <f t="shared" si="20"/>
        <v>118710.34000000014</v>
      </c>
      <c r="M107" s="51">
        <f t="shared" si="18"/>
        <v>8.1666666666666696</v>
      </c>
      <c r="N107" s="55">
        <v>8.1666666666666696</v>
      </c>
    </row>
    <row r="108" spans="1:14" x14ac:dyDescent="0.25">
      <c r="A108" s="29">
        <v>47543</v>
      </c>
      <c r="B108" s="38"/>
      <c r="C108" s="36">
        <f t="shared" si="13"/>
        <v>1211.33</v>
      </c>
      <c r="D108" s="31">
        <f t="shared" si="11"/>
        <v>9.4999999999999998E-3</v>
      </c>
      <c r="E108" s="39">
        <f t="shared" si="14"/>
        <v>217.14561612481725</v>
      </c>
      <c r="F108" s="32">
        <f t="shared" si="12"/>
        <v>994.18438387518268</v>
      </c>
      <c r="G108" s="37">
        <f t="shared" si="15"/>
        <v>4.3460607839397189E-2</v>
      </c>
      <c r="H108" s="3">
        <f t="shared" si="16"/>
        <v>273295.01493168349</v>
      </c>
      <c r="I108" s="32">
        <f t="shared" si="19"/>
        <v>94704.985068316513</v>
      </c>
      <c r="J108" s="34">
        <f t="shared" si="17"/>
        <v>25216.684931683591</v>
      </c>
      <c r="K108" s="35">
        <f t="shared" si="20"/>
        <v>119921.67000000014</v>
      </c>
      <c r="M108" s="51">
        <f t="shared" si="18"/>
        <v>8.25</v>
      </c>
      <c r="N108" s="55">
        <v>8.25</v>
      </c>
    </row>
    <row r="109" spans="1:14" x14ac:dyDescent="0.25">
      <c r="A109" s="29">
        <v>47574</v>
      </c>
      <c r="B109" s="38"/>
      <c r="C109" s="36">
        <f t="shared" si="13"/>
        <v>1211.33</v>
      </c>
      <c r="D109" s="31">
        <f t="shared" si="11"/>
        <v>9.4999999999999998E-3</v>
      </c>
      <c r="E109" s="39">
        <f t="shared" si="14"/>
        <v>216.35855348758275</v>
      </c>
      <c r="F109" s="32">
        <f t="shared" si="12"/>
        <v>994.97144651241717</v>
      </c>
      <c r="G109" s="37">
        <f t="shared" si="15"/>
        <v>4.3653239007979822E-2</v>
      </c>
      <c r="H109" s="3">
        <f t="shared" si="16"/>
        <v>272300.04348517105</v>
      </c>
      <c r="I109" s="32">
        <f t="shared" si="19"/>
        <v>95699.956514828955</v>
      </c>
      <c r="J109" s="34">
        <f t="shared" si="17"/>
        <v>25433.043485171173</v>
      </c>
      <c r="K109" s="35">
        <f t="shared" si="20"/>
        <v>121133.00000000015</v>
      </c>
      <c r="M109" s="51">
        <f t="shared" si="18"/>
        <v>8.3333333333333393</v>
      </c>
      <c r="N109" s="55">
        <v>8.3333333333333393</v>
      </c>
    </row>
    <row r="110" spans="1:14" x14ac:dyDescent="0.25">
      <c r="A110" s="29">
        <v>47604</v>
      </c>
      <c r="B110" s="38"/>
      <c r="C110" s="36">
        <f t="shared" si="13"/>
        <v>1211.33</v>
      </c>
      <c r="D110" s="31">
        <f t="shared" si="11"/>
        <v>9.4999999999999998E-3</v>
      </c>
      <c r="E110" s="39">
        <f t="shared" si="14"/>
        <v>215.57086775909374</v>
      </c>
      <c r="F110" s="32">
        <f t="shared" si="12"/>
        <v>995.75913224090618</v>
      </c>
      <c r="G110" s="37">
        <f t="shared" si="15"/>
        <v>4.3847430963775143E-2</v>
      </c>
      <c r="H110" s="3">
        <f t="shared" si="16"/>
        <v>271304.28435293015</v>
      </c>
      <c r="I110" s="32">
        <f t="shared" si="19"/>
        <v>96695.715647069854</v>
      </c>
      <c r="J110" s="34">
        <f t="shared" si="17"/>
        <v>25648.614352930264</v>
      </c>
      <c r="K110" s="35">
        <f t="shared" si="20"/>
        <v>122344.33000000015</v>
      </c>
      <c r="M110" s="51">
        <f t="shared" si="18"/>
        <v>8.4166666666666696</v>
      </c>
      <c r="N110" s="55">
        <v>8.4166666666666696</v>
      </c>
    </row>
    <row r="111" spans="1:14" x14ac:dyDescent="0.25">
      <c r="A111" s="29">
        <v>47635</v>
      </c>
      <c r="B111" s="38"/>
      <c r="C111" s="36">
        <f t="shared" si="13"/>
        <v>1211.33</v>
      </c>
      <c r="D111" s="31">
        <f t="shared" si="11"/>
        <v>9.4999999999999998E-3</v>
      </c>
      <c r="E111" s="39">
        <f t="shared" si="14"/>
        <v>214.78255844606971</v>
      </c>
      <c r="F111" s="32">
        <f t="shared" si="12"/>
        <v>996.54744155393018</v>
      </c>
      <c r="G111" s="37">
        <f t="shared" si="15"/>
        <v>4.4043202691730073E-2</v>
      </c>
      <c r="H111" s="3">
        <f t="shared" si="16"/>
        <v>270307.73691137624</v>
      </c>
      <c r="I111" s="32">
        <f t="shared" si="19"/>
        <v>97692.26308862376</v>
      </c>
      <c r="J111" s="34">
        <f t="shared" si="17"/>
        <v>25863.396911376334</v>
      </c>
      <c r="K111" s="35">
        <f t="shared" si="20"/>
        <v>123555.66000000015</v>
      </c>
      <c r="M111" s="51">
        <f t="shared" si="18"/>
        <v>8.5</v>
      </c>
      <c r="N111" s="55">
        <v>8.5</v>
      </c>
    </row>
    <row r="112" spans="1:14" x14ac:dyDescent="0.25">
      <c r="A112" s="29">
        <v>47665</v>
      </c>
      <c r="B112" s="38"/>
      <c r="C112" s="36">
        <f t="shared" si="13"/>
        <v>1211.33</v>
      </c>
      <c r="D112" s="31">
        <f t="shared" si="11"/>
        <v>9.4999999999999998E-3</v>
      </c>
      <c r="E112" s="39">
        <f t="shared" si="14"/>
        <v>213.99362505483953</v>
      </c>
      <c r="F112" s="32">
        <f t="shared" si="12"/>
        <v>997.3363749451604</v>
      </c>
      <c r="G112" s="37">
        <f t="shared" si="15"/>
        <v>4.4240573485944755E-2</v>
      </c>
      <c r="H112" s="3">
        <f t="shared" si="16"/>
        <v>269310.40053643106</v>
      </c>
      <c r="I112" s="32">
        <f t="shared" si="19"/>
        <v>98689.599463568942</v>
      </c>
      <c r="J112" s="34">
        <f t="shared" si="17"/>
        <v>26077.390536431172</v>
      </c>
      <c r="K112" s="35">
        <f t="shared" si="20"/>
        <v>124766.99000000015</v>
      </c>
      <c r="M112" s="51">
        <f t="shared" si="18"/>
        <v>8.5833333333333393</v>
      </c>
      <c r="N112" s="55">
        <v>8.5833333333333393</v>
      </c>
    </row>
    <row r="113" spans="1:14" x14ac:dyDescent="0.25">
      <c r="A113" s="29">
        <v>47696</v>
      </c>
      <c r="B113" s="38"/>
      <c r="C113" s="36">
        <f t="shared" si="13"/>
        <v>1211.33</v>
      </c>
      <c r="D113" s="31">
        <f t="shared" si="11"/>
        <v>9.4999999999999998E-3</v>
      </c>
      <c r="E113" s="39">
        <f t="shared" si="14"/>
        <v>213.20406709134124</v>
      </c>
      <c r="F113" s="32">
        <f t="shared" si="12"/>
        <v>998.12593290865868</v>
      </c>
      <c r="G113" s="37">
        <f t="shared" si="15"/>
        <v>4.4439562955991163E-2</v>
      </c>
      <c r="H113" s="3">
        <f t="shared" si="16"/>
        <v>268312.27460352238</v>
      </c>
      <c r="I113" s="32">
        <f t="shared" si="19"/>
        <v>99687.725396477617</v>
      </c>
      <c r="J113" s="34">
        <f t="shared" si="17"/>
        <v>26290.594603522513</v>
      </c>
      <c r="K113" s="35">
        <f t="shared" si="20"/>
        <v>125978.32000000015</v>
      </c>
      <c r="M113" s="51">
        <f t="shared" si="18"/>
        <v>8.6666666666666696</v>
      </c>
      <c r="N113" s="55">
        <v>8.6666666666666696</v>
      </c>
    </row>
    <row r="114" spans="1:14" x14ac:dyDescent="0.25">
      <c r="A114" s="29">
        <v>47727</v>
      </c>
      <c r="B114" s="38"/>
      <c r="C114" s="36">
        <f t="shared" si="13"/>
        <v>1211.33</v>
      </c>
      <c r="D114" s="31">
        <f t="shared" si="11"/>
        <v>9.4999999999999998E-3</v>
      </c>
      <c r="E114" s="39">
        <f t="shared" si="14"/>
        <v>212.41388406112188</v>
      </c>
      <c r="F114" s="32">
        <f t="shared" si="12"/>
        <v>998.91611593887808</v>
      </c>
      <c r="G114" s="37">
        <f t="shared" si="15"/>
        <v>4.4640191033387275E-2</v>
      </c>
      <c r="H114" s="3">
        <f t="shared" si="16"/>
        <v>267313.35848758352</v>
      </c>
      <c r="I114" s="32">
        <f t="shared" si="19"/>
        <v>100686.64151241648</v>
      </c>
      <c r="J114" s="34">
        <f t="shared" si="17"/>
        <v>26503.008487583636</v>
      </c>
      <c r="K114" s="35">
        <f t="shared" si="20"/>
        <v>127189.65000000015</v>
      </c>
      <c r="M114" s="51">
        <f t="shared" si="18"/>
        <v>8.75</v>
      </c>
      <c r="N114" s="55">
        <v>8.75</v>
      </c>
    </row>
    <row r="115" spans="1:14" x14ac:dyDescent="0.25">
      <c r="A115" s="29">
        <v>47757</v>
      </c>
      <c r="B115" s="38"/>
      <c r="C115" s="36">
        <f t="shared" si="13"/>
        <v>1211.33</v>
      </c>
      <c r="D115" s="31">
        <f t="shared" si="11"/>
        <v>9.4999999999999998E-3</v>
      </c>
      <c r="E115" s="39">
        <f t="shared" si="14"/>
        <v>211.62307546933695</v>
      </c>
      <c r="F115" s="32">
        <f t="shared" si="12"/>
        <v>999.70692453066295</v>
      </c>
      <c r="G115" s="37">
        <f t="shared" si="15"/>
        <v>4.484247797823139E-2</v>
      </c>
      <c r="H115" s="3">
        <f t="shared" si="16"/>
        <v>266313.65156305284</v>
      </c>
      <c r="I115" s="32">
        <f t="shared" si="19"/>
        <v>101686.34843694716</v>
      </c>
      <c r="J115" s="34">
        <f t="shared" si="17"/>
        <v>26714.631563052972</v>
      </c>
      <c r="K115" s="35">
        <f t="shared" si="20"/>
        <v>128400.98000000016</v>
      </c>
      <c r="M115" s="51">
        <f t="shared" si="18"/>
        <v>8.8333333333333393</v>
      </c>
      <c r="N115" s="55">
        <v>8.8333333333333393</v>
      </c>
    </row>
    <row r="116" spans="1:14" x14ac:dyDescent="0.25">
      <c r="A116" s="29">
        <v>47788</v>
      </c>
      <c r="B116" s="38"/>
      <c r="C116" s="36">
        <f t="shared" si="13"/>
        <v>1211.33</v>
      </c>
      <c r="D116" s="31">
        <f t="shared" si="11"/>
        <v>9.4999999999999998E-3</v>
      </c>
      <c r="E116" s="39">
        <f t="shared" si="14"/>
        <v>210.83164082075018</v>
      </c>
      <c r="F116" s="32">
        <f t="shared" si="12"/>
        <v>1000.4983591792497</v>
      </c>
      <c r="G116" s="37">
        <f t="shared" si="15"/>
        <v>4.5046444386001173E-2</v>
      </c>
      <c r="H116" s="3">
        <f t="shared" si="16"/>
        <v>265313.1532038736</v>
      </c>
      <c r="I116" s="32">
        <f t="shared" si="19"/>
        <v>102686.8467961264</v>
      </c>
      <c r="J116" s="34">
        <f t="shared" si="17"/>
        <v>26925.463203873722</v>
      </c>
      <c r="K116" s="35">
        <f t="shared" si="20"/>
        <v>129612.31000000016</v>
      </c>
      <c r="M116" s="51">
        <f t="shared" si="18"/>
        <v>8.9166666666666696</v>
      </c>
      <c r="N116" s="55">
        <v>8.9166666666666696</v>
      </c>
    </row>
    <row r="117" spans="1:14" x14ac:dyDescent="0.25">
      <c r="A117" s="29">
        <v>47818</v>
      </c>
      <c r="B117" s="38"/>
      <c r="C117" s="36">
        <f t="shared" si="13"/>
        <v>1211.33</v>
      </c>
      <c r="D117" s="31">
        <f t="shared" si="11"/>
        <v>9.4999999999999998E-3</v>
      </c>
      <c r="E117" s="39">
        <f t="shared" si="14"/>
        <v>210.03957961973325</v>
      </c>
      <c r="F117" s="32">
        <f t="shared" si="12"/>
        <v>1001.2904203802667</v>
      </c>
      <c r="G117" s="37">
        <f t="shared" si="15"/>
        <v>4.5252111194522215E-2</v>
      </c>
      <c r="H117" s="3">
        <f t="shared" si="16"/>
        <v>264311.86278349336</v>
      </c>
      <c r="I117" s="32">
        <f t="shared" si="19"/>
        <v>103688.13721650664</v>
      </c>
      <c r="J117" s="34">
        <f t="shared" si="17"/>
        <v>27135.502783493455</v>
      </c>
      <c r="K117" s="35">
        <f t="shared" si="20"/>
        <v>130823.64000000016</v>
      </c>
      <c r="M117" s="51">
        <f t="shared" si="18"/>
        <v>9</v>
      </c>
      <c r="N117" s="55">
        <v>9</v>
      </c>
    </row>
    <row r="118" spans="1:14" x14ac:dyDescent="0.25">
      <c r="A118" s="29">
        <v>47849</v>
      </c>
      <c r="B118" s="2">
        <f>IF(H118=0,0,$C$6)</f>
        <v>0</v>
      </c>
      <c r="C118" s="36">
        <f t="shared" si="13"/>
        <v>1211.33</v>
      </c>
      <c r="D118" s="31">
        <f t="shared" si="11"/>
        <v>9.4999999999999998E-3</v>
      </c>
      <c r="E118" s="39">
        <f t="shared" si="14"/>
        <v>209.24689137026556</v>
      </c>
      <c r="F118" s="32">
        <f t="shared" si="12"/>
        <v>1002.0831086297344</v>
      </c>
      <c r="G118" s="37">
        <f t="shared" si="15"/>
        <v>4.5459499691111044E-2</v>
      </c>
      <c r="H118" s="3">
        <f t="shared" si="16"/>
        <v>263309.77967486362</v>
      </c>
      <c r="I118" s="32">
        <f t="shared" si="19"/>
        <v>104690.22032513638</v>
      </c>
      <c r="J118" s="34">
        <f t="shared" si="17"/>
        <v>27344.74967486372</v>
      </c>
      <c r="K118" s="35">
        <f t="shared" si="20"/>
        <v>132034.97000000015</v>
      </c>
      <c r="M118" s="51">
        <f t="shared" si="18"/>
        <v>9.0833333333333393</v>
      </c>
      <c r="N118" s="55">
        <v>9.0833333333333393</v>
      </c>
    </row>
    <row r="119" spans="1:14" x14ac:dyDescent="0.25">
      <c r="A119" s="29">
        <v>47880</v>
      </c>
      <c r="B119" s="38"/>
      <c r="C119" s="36">
        <f t="shared" si="13"/>
        <v>1211.33</v>
      </c>
      <c r="D119" s="31">
        <f t="shared" si="11"/>
        <v>9.4999999999999998E-3</v>
      </c>
      <c r="E119" s="39">
        <f t="shared" si="14"/>
        <v>208.45357557593368</v>
      </c>
      <c r="F119" s="32">
        <f t="shared" si="12"/>
        <v>1002.8764244240663</v>
      </c>
      <c r="G119" s="37">
        <f t="shared" si="15"/>
        <v>4.5668631519897765E-2</v>
      </c>
      <c r="H119" s="3">
        <f t="shared" si="16"/>
        <v>262306.90325043956</v>
      </c>
      <c r="I119" s="32">
        <f t="shared" si="19"/>
        <v>105693.09674956044</v>
      </c>
      <c r="J119" s="34">
        <f t="shared" si="17"/>
        <v>27553.203250439656</v>
      </c>
      <c r="K119" s="35">
        <f t="shared" si="20"/>
        <v>133246.30000000013</v>
      </c>
      <c r="M119" s="51">
        <f t="shared" si="18"/>
        <v>9.1666666666666696</v>
      </c>
      <c r="N119" s="55">
        <v>9.1666666666666696</v>
      </c>
    </row>
    <row r="120" spans="1:14" x14ac:dyDescent="0.25">
      <c r="A120" s="29">
        <v>47908</v>
      </c>
      <c r="B120" s="38"/>
      <c r="C120" s="36">
        <f t="shared" si="13"/>
        <v>1211.33</v>
      </c>
      <c r="D120" s="31">
        <f t="shared" si="11"/>
        <v>9.4999999999999998E-3</v>
      </c>
      <c r="E120" s="39">
        <f t="shared" si="14"/>
        <v>207.65963173993131</v>
      </c>
      <c r="F120" s="32">
        <f t="shared" si="12"/>
        <v>1003.6703682600686</v>
      </c>
      <c r="G120" s="37">
        <f t="shared" si="15"/>
        <v>4.58795286893336E-2</v>
      </c>
      <c r="H120" s="3">
        <f t="shared" si="16"/>
        <v>261303.23288217949</v>
      </c>
      <c r="I120" s="32">
        <f t="shared" si="19"/>
        <v>106696.76711782051</v>
      </c>
      <c r="J120" s="34">
        <f t="shared" si="17"/>
        <v>27760.862882179586</v>
      </c>
      <c r="K120" s="35">
        <f t="shared" si="20"/>
        <v>134457.63000000012</v>
      </c>
      <c r="M120" s="51">
        <f t="shared" si="18"/>
        <v>9.25</v>
      </c>
      <c r="N120" s="55">
        <v>9.25</v>
      </c>
    </row>
    <row r="121" spans="1:14" x14ac:dyDescent="0.25">
      <c r="A121" s="29">
        <v>47939</v>
      </c>
      <c r="B121" s="38"/>
      <c r="C121" s="36">
        <f t="shared" si="13"/>
        <v>1211.33</v>
      </c>
      <c r="D121" s="31">
        <f t="shared" si="11"/>
        <v>9.4999999999999998E-3</v>
      </c>
      <c r="E121" s="39">
        <f t="shared" si="14"/>
        <v>206.86505936505876</v>
      </c>
      <c r="F121" s="32">
        <f t="shared" si="12"/>
        <v>1004.4649406349412</v>
      </c>
      <c r="G121" s="37">
        <f t="shared" si="15"/>
        <v>4.6092213579888734E-2</v>
      </c>
      <c r="H121" s="3">
        <f t="shared" si="16"/>
        <v>260298.76794154456</v>
      </c>
      <c r="I121" s="32">
        <f t="shared" si="19"/>
        <v>107701.23205845544</v>
      </c>
      <c r="J121" s="34">
        <f t="shared" si="17"/>
        <v>27967.727941544646</v>
      </c>
      <c r="K121" s="35">
        <f t="shared" si="20"/>
        <v>135668.96000000011</v>
      </c>
      <c r="M121" s="51">
        <f t="shared" si="18"/>
        <v>9.3333333333333393</v>
      </c>
      <c r="N121" s="55">
        <v>9.3333333333333393</v>
      </c>
    </row>
    <row r="122" spans="1:14" x14ac:dyDescent="0.25">
      <c r="A122" s="29">
        <v>47969</v>
      </c>
      <c r="B122" s="38"/>
      <c r="C122" s="36">
        <f t="shared" si="13"/>
        <v>1211.33</v>
      </c>
      <c r="D122" s="31">
        <f t="shared" si="11"/>
        <v>9.4999999999999998E-3</v>
      </c>
      <c r="E122" s="39">
        <f t="shared" si="14"/>
        <v>206.06985795372279</v>
      </c>
      <c r="F122" s="32">
        <f t="shared" si="12"/>
        <v>1005.2601420462771</v>
      </c>
      <c r="G122" s="37">
        <f t="shared" si="15"/>
        <v>4.6306708951946225E-2</v>
      </c>
      <c r="H122" s="3">
        <f t="shared" si="16"/>
        <v>259293.50779949827</v>
      </c>
      <c r="I122" s="32">
        <f t="shared" si="19"/>
        <v>108706.49220050173</v>
      </c>
      <c r="J122" s="34">
        <f t="shared" si="17"/>
        <v>28173.79779949837</v>
      </c>
      <c r="K122" s="35">
        <f t="shared" si="20"/>
        <v>136880.2900000001</v>
      </c>
      <c r="M122" s="51">
        <f t="shared" si="18"/>
        <v>9.4166666666666696</v>
      </c>
      <c r="N122" s="55">
        <v>9.4166666666666696</v>
      </c>
    </row>
    <row r="123" spans="1:14" x14ac:dyDescent="0.25">
      <c r="A123" s="29">
        <v>48000</v>
      </c>
      <c r="B123" s="38"/>
      <c r="C123" s="36">
        <f t="shared" si="13"/>
        <v>1211.33</v>
      </c>
      <c r="D123" s="31">
        <f t="shared" si="11"/>
        <v>9.4999999999999998E-3</v>
      </c>
      <c r="E123" s="39">
        <f t="shared" si="14"/>
        <v>205.2740270079361</v>
      </c>
      <c r="F123" s="32">
        <f t="shared" si="12"/>
        <v>1006.0559729920639</v>
      </c>
      <c r="G123" s="37">
        <f t="shared" si="15"/>
        <v>4.6523037953897686E-2</v>
      </c>
      <c r="H123" s="3">
        <f t="shared" si="16"/>
        <v>258287.45182650621</v>
      </c>
      <c r="I123" s="32">
        <f t="shared" si="19"/>
        <v>109712.54817349379</v>
      </c>
      <c r="J123" s="34">
        <f t="shared" si="17"/>
        <v>28379.071826506308</v>
      </c>
      <c r="K123" s="35">
        <f t="shared" si="20"/>
        <v>138091.62000000008</v>
      </c>
      <c r="M123" s="51">
        <f t="shared" si="18"/>
        <v>9.5</v>
      </c>
      <c r="N123" s="55">
        <v>9.5</v>
      </c>
    </row>
    <row r="124" spans="1:14" x14ac:dyDescent="0.25">
      <c r="A124" s="29">
        <v>48030</v>
      </c>
      <c r="B124" s="38"/>
      <c r="C124" s="36">
        <f t="shared" si="13"/>
        <v>1211.33</v>
      </c>
      <c r="D124" s="31">
        <f t="shared" si="11"/>
        <v>9.4999999999999998E-3</v>
      </c>
      <c r="E124" s="39">
        <f t="shared" si="14"/>
        <v>204.47756602931739</v>
      </c>
      <c r="F124" s="32">
        <f t="shared" si="12"/>
        <v>1006.8524339706826</v>
      </c>
      <c r="G124" s="37">
        <f t="shared" si="15"/>
        <v>4.6741224130447026E-2</v>
      </c>
      <c r="H124" s="3">
        <f t="shared" si="16"/>
        <v>257280.59939253551</v>
      </c>
      <c r="I124" s="32">
        <f t="shared" si="19"/>
        <v>110719.40060746449</v>
      </c>
      <c r="J124" s="34">
        <f t="shared" si="17"/>
        <v>28583.549392535624</v>
      </c>
      <c r="K124" s="35">
        <f t="shared" si="20"/>
        <v>139302.95000000007</v>
      </c>
      <c r="M124" s="51">
        <f t="shared" si="18"/>
        <v>9.5833333333333393</v>
      </c>
      <c r="N124" s="55">
        <v>9.5833333333333393</v>
      </c>
    </row>
    <row r="125" spans="1:14" x14ac:dyDescent="0.25">
      <c r="A125" s="29">
        <v>48061</v>
      </c>
      <c r="B125" s="38"/>
      <c r="C125" s="36">
        <f t="shared" si="13"/>
        <v>1211.33</v>
      </c>
      <c r="D125" s="31">
        <f t="shared" si="11"/>
        <v>9.4999999999999998E-3</v>
      </c>
      <c r="E125" s="39">
        <f t="shared" si="14"/>
        <v>203.68047451909061</v>
      </c>
      <c r="F125" s="32">
        <f t="shared" si="12"/>
        <v>1007.6495254809093</v>
      </c>
      <c r="G125" s="37">
        <f t="shared" si="15"/>
        <v>4.6961291431128149E-2</v>
      </c>
      <c r="H125" s="3">
        <f t="shared" si="16"/>
        <v>256272.94986705462</v>
      </c>
      <c r="I125" s="32">
        <f t="shared" si="19"/>
        <v>111727.05013294538</v>
      </c>
      <c r="J125" s="34">
        <f t="shared" si="17"/>
        <v>28787.229867054713</v>
      </c>
      <c r="K125" s="35">
        <f t="shared" si="20"/>
        <v>140514.28000000006</v>
      </c>
      <c r="M125" s="51">
        <f t="shared" si="18"/>
        <v>9.6666666666666696</v>
      </c>
      <c r="N125" s="55">
        <v>9.6666666666666696</v>
      </c>
    </row>
    <row r="126" spans="1:14" x14ac:dyDescent="0.25">
      <c r="A126" s="29">
        <v>48092</v>
      </c>
      <c r="B126" s="38"/>
      <c r="C126" s="36">
        <f t="shared" si="13"/>
        <v>1211.33</v>
      </c>
      <c r="D126" s="31">
        <f t="shared" si="11"/>
        <v>9.4999999999999998E-3</v>
      </c>
      <c r="E126" s="39">
        <f t="shared" si="14"/>
        <v>202.88275197808491</v>
      </c>
      <c r="F126" s="32">
        <f t="shared" si="12"/>
        <v>1008.447248021915</v>
      </c>
      <c r="G126" s="37">
        <f t="shared" si="15"/>
        <v>4.7183264219043439E-2</v>
      </c>
      <c r="H126" s="3">
        <f t="shared" si="16"/>
        <v>255264.50261903269</v>
      </c>
      <c r="I126" s="32">
        <f t="shared" si="19"/>
        <v>112735.49738096731</v>
      </c>
      <c r="J126" s="34">
        <f t="shared" si="17"/>
        <v>28990.1126190328</v>
      </c>
      <c r="K126" s="35">
        <f t="shared" si="20"/>
        <v>141725.61000000004</v>
      </c>
      <c r="M126" s="51">
        <f t="shared" si="18"/>
        <v>9.75</v>
      </c>
      <c r="N126" s="55">
        <v>9.75</v>
      </c>
    </row>
    <row r="127" spans="1:14" x14ac:dyDescent="0.25">
      <c r="A127" s="29">
        <v>48122</v>
      </c>
      <c r="B127" s="38"/>
      <c r="C127" s="36">
        <f t="shared" si="13"/>
        <v>1211.33</v>
      </c>
      <c r="D127" s="31">
        <f t="shared" si="11"/>
        <v>9.4999999999999998E-3</v>
      </c>
      <c r="E127" s="39">
        <f t="shared" si="14"/>
        <v>202.08439790673421</v>
      </c>
      <c r="F127" s="32">
        <f t="shared" si="12"/>
        <v>1009.2456020932657</v>
      </c>
      <c r="G127" s="37">
        <f t="shared" si="15"/>
        <v>4.740716727982959E-2</v>
      </c>
      <c r="H127" s="3">
        <f t="shared" si="16"/>
        <v>254255.25701693943</v>
      </c>
      <c r="I127" s="32">
        <f t="shared" si="19"/>
        <v>113744.74298306057</v>
      </c>
      <c r="J127" s="34">
        <f t="shared" si="17"/>
        <v>29192.197016939535</v>
      </c>
      <c r="K127" s="35">
        <f t="shared" si="20"/>
        <v>142936.94000000003</v>
      </c>
      <c r="M127" s="51">
        <f t="shared" si="18"/>
        <v>9.8333333333333393</v>
      </c>
      <c r="N127" s="55">
        <v>9.8333333333333393</v>
      </c>
    </row>
    <row r="128" spans="1:14" x14ac:dyDescent="0.25">
      <c r="A128" s="29">
        <v>48153</v>
      </c>
      <c r="B128" s="38"/>
      <c r="C128" s="36">
        <f t="shared" si="13"/>
        <v>1211.33</v>
      </c>
      <c r="D128" s="31">
        <f t="shared" si="11"/>
        <v>9.4999999999999998E-3</v>
      </c>
      <c r="E128" s="39">
        <f t="shared" si="14"/>
        <v>201.28541180507705</v>
      </c>
      <c r="F128" s="32">
        <f t="shared" si="12"/>
        <v>1010.0445881949229</v>
      </c>
      <c r="G128" s="37">
        <f t="shared" si="15"/>
        <v>4.7633025830857503E-2</v>
      </c>
      <c r="H128" s="3">
        <f t="shared" si="16"/>
        <v>253245.2124287445</v>
      </c>
      <c r="I128" s="32">
        <f t="shared" si="19"/>
        <v>114754.7875712555</v>
      </c>
      <c r="J128" s="34">
        <f t="shared" si="17"/>
        <v>29393.482428744614</v>
      </c>
      <c r="K128" s="35">
        <f t="shared" si="20"/>
        <v>144148.27000000002</v>
      </c>
      <c r="M128" s="51">
        <f t="shared" si="18"/>
        <v>9.9166666666666696</v>
      </c>
      <c r="N128" s="55">
        <v>9.9166666666666696</v>
      </c>
    </row>
    <row r="129" spans="1:14" x14ac:dyDescent="0.25">
      <c r="A129" s="29">
        <v>48183</v>
      </c>
      <c r="B129" s="38"/>
      <c r="C129" s="36">
        <f t="shared" si="13"/>
        <v>1211.33</v>
      </c>
      <c r="D129" s="31">
        <f t="shared" si="11"/>
        <v>9.4999999999999998E-3</v>
      </c>
      <c r="E129" s="39">
        <f t="shared" si="14"/>
        <v>200.48579317275608</v>
      </c>
      <c r="F129" s="32">
        <f t="shared" si="12"/>
        <v>1010.8442068272439</v>
      </c>
      <c r="G129" s="37">
        <f t="shared" si="15"/>
        <v>4.7860865530673855E-2</v>
      </c>
      <c r="H129" s="3">
        <f t="shared" si="16"/>
        <v>252234.36822191725</v>
      </c>
      <c r="I129" s="32">
        <f t="shared" si="19"/>
        <v>115765.63177808275</v>
      </c>
      <c r="J129" s="34">
        <f t="shared" si="17"/>
        <v>29593.96822191737</v>
      </c>
      <c r="K129" s="35">
        <f t="shared" si="20"/>
        <v>145359.6</v>
      </c>
      <c r="M129" s="51">
        <f t="shared" si="18"/>
        <v>10</v>
      </c>
      <c r="N129" s="55">
        <v>10</v>
      </c>
    </row>
    <row r="130" spans="1:14" x14ac:dyDescent="0.25">
      <c r="A130" s="29">
        <v>48214</v>
      </c>
      <c r="B130" s="2">
        <f>IF(H130=0,0,$C$6)</f>
        <v>0</v>
      </c>
      <c r="C130" s="36">
        <f t="shared" si="13"/>
        <v>1211.33</v>
      </c>
      <c r="D130" s="31">
        <f t="shared" si="11"/>
        <v>9.4999999999999998E-3</v>
      </c>
      <c r="E130" s="39">
        <f t="shared" si="14"/>
        <v>199.68554150901784</v>
      </c>
      <c r="F130" s="32">
        <f t="shared" si="12"/>
        <v>1011.6444584909821</v>
      </c>
      <c r="G130" s="37">
        <f t="shared" si="15"/>
        <v>4.8090712488691345E-2</v>
      </c>
      <c r="H130" s="3">
        <f t="shared" si="16"/>
        <v>251222.72376342627</v>
      </c>
      <c r="I130" s="32">
        <f t="shared" si="19"/>
        <v>116777.27623657373</v>
      </c>
      <c r="J130" s="34">
        <f t="shared" si="17"/>
        <v>29793.653763426388</v>
      </c>
      <c r="K130" s="35">
        <f t="shared" si="20"/>
        <v>146570.93</v>
      </c>
      <c r="M130" s="51">
        <f t="shared" si="18"/>
        <v>10.0833333333333</v>
      </c>
      <c r="N130" s="55">
        <v>10.0833333333333</v>
      </c>
    </row>
    <row r="131" spans="1:14" x14ac:dyDescent="0.25">
      <c r="A131" s="29">
        <v>48245</v>
      </c>
      <c r="B131" s="38"/>
      <c r="C131" s="36">
        <f t="shared" si="13"/>
        <v>1211.33</v>
      </c>
      <c r="D131" s="31">
        <f t="shared" si="11"/>
        <v>9.4999999999999998E-3</v>
      </c>
      <c r="E131" s="39">
        <f t="shared" si="14"/>
        <v>198.88465631271245</v>
      </c>
      <c r="F131" s="32">
        <f t="shared" si="12"/>
        <v>1012.4453436872875</v>
      </c>
      <c r="G131" s="37">
        <f t="shared" si="15"/>
        <v>4.8322593275135578E-2</v>
      </c>
      <c r="H131" s="3">
        <f t="shared" si="16"/>
        <v>250210.27841973898</v>
      </c>
      <c r="I131" s="32">
        <f t="shared" si="19"/>
        <v>117789.72158026102</v>
      </c>
      <c r="J131" s="34">
        <f t="shared" si="17"/>
        <v>29992.538419739099</v>
      </c>
      <c r="K131" s="35">
        <f t="shared" si="20"/>
        <v>147782.25999999998</v>
      </c>
      <c r="M131" s="51">
        <f t="shared" si="18"/>
        <v>10.1666666666667</v>
      </c>
      <c r="N131" s="55">
        <v>10.1666666666667</v>
      </c>
    </row>
    <row r="132" spans="1:14" x14ac:dyDescent="0.25">
      <c r="A132" s="29">
        <v>48274</v>
      </c>
      <c r="B132" s="38"/>
      <c r="C132" s="36">
        <f t="shared" si="13"/>
        <v>1211.33</v>
      </c>
      <c r="D132" s="31">
        <f t="shared" si="11"/>
        <v>9.4999999999999998E-3</v>
      </c>
      <c r="E132" s="39">
        <f t="shared" si="14"/>
        <v>198.08313708229335</v>
      </c>
      <c r="F132" s="32">
        <f t="shared" si="12"/>
        <v>1013.2468629177066</v>
      </c>
      <c r="G132" s="37">
        <f t="shared" si="15"/>
        <v>4.8556534931256418E-2</v>
      </c>
      <c r="H132" s="3">
        <f t="shared" si="16"/>
        <v>249197.03155682128</v>
      </c>
      <c r="I132" s="32">
        <f t="shared" si="19"/>
        <v>118802.96844317872</v>
      </c>
      <c r="J132" s="34">
        <f t="shared" si="17"/>
        <v>30190.621556821392</v>
      </c>
      <c r="K132" s="35">
        <f t="shared" si="20"/>
        <v>148993.58999999997</v>
      </c>
      <c r="M132" s="51">
        <f t="shared" si="18"/>
        <v>10.25</v>
      </c>
      <c r="N132" s="55">
        <v>10.25</v>
      </c>
    </row>
    <row r="133" spans="1:14" x14ac:dyDescent="0.25">
      <c r="A133" s="29">
        <v>48305</v>
      </c>
      <c r="B133" s="38"/>
      <c r="C133" s="36">
        <f t="shared" si="13"/>
        <v>1211.33</v>
      </c>
      <c r="D133" s="31">
        <f t="shared" si="11"/>
        <v>9.4999999999999998E-3</v>
      </c>
      <c r="E133" s="39">
        <f t="shared" si="14"/>
        <v>197.28098331581683</v>
      </c>
      <c r="F133" s="32">
        <f t="shared" si="12"/>
        <v>1014.0490166841831</v>
      </c>
      <c r="G133" s="37">
        <f t="shared" si="15"/>
        <v>4.8792564979812061E-2</v>
      </c>
      <c r="H133" s="3">
        <f t="shared" si="16"/>
        <v>248182.98254013711</v>
      </c>
      <c r="I133" s="32">
        <f t="shared" si="19"/>
        <v>119817.01745986289</v>
      </c>
      <c r="J133" s="34">
        <f t="shared" si="17"/>
        <v>30387.902540137209</v>
      </c>
      <c r="K133" s="35">
        <f t="shared" si="20"/>
        <v>150204.91999999995</v>
      </c>
      <c r="M133" s="51">
        <f t="shared" si="18"/>
        <v>10.3333333333334</v>
      </c>
      <c r="N133" s="55">
        <v>10.3333333333334</v>
      </c>
    </row>
    <row r="134" spans="1:14" x14ac:dyDescent="0.25">
      <c r="A134" s="29">
        <v>48335</v>
      </c>
      <c r="B134" s="38"/>
      <c r="C134" s="36">
        <f t="shared" si="13"/>
        <v>1211.33</v>
      </c>
      <c r="D134" s="31">
        <f t="shared" si="11"/>
        <v>9.4999999999999998E-3</v>
      </c>
      <c r="E134" s="39">
        <f t="shared" si="14"/>
        <v>196.47819451094188</v>
      </c>
      <c r="F134" s="32">
        <f t="shared" si="12"/>
        <v>1014.8518054890581</v>
      </c>
      <c r="G134" s="37">
        <f t="shared" si="15"/>
        <v>4.9030711435834436E-2</v>
      </c>
      <c r="H134" s="3">
        <f t="shared" si="16"/>
        <v>247168.13073464806</v>
      </c>
      <c r="I134" s="32">
        <f t="shared" si="19"/>
        <v>120831.86926535194</v>
      </c>
      <c r="J134" s="34">
        <f t="shared" si="17"/>
        <v>30584.380734648152</v>
      </c>
      <c r="K134" s="35">
        <f t="shared" si="20"/>
        <v>151416.24999999994</v>
      </c>
      <c r="M134" s="51">
        <f t="shared" si="18"/>
        <v>10.4166666666667</v>
      </c>
      <c r="N134" s="55">
        <v>10.4166666666667</v>
      </c>
    </row>
    <row r="135" spans="1:14" x14ac:dyDescent="0.25">
      <c r="A135" s="29">
        <v>48366</v>
      </c>
      <c r="B135" s="38"/>
      <c r="C135" s="36">
        <f t="shared" si="13"/>
        <v>1211.33</v>
      </c>
      <c r="D135" s="31">
        <f t="shared" si="11"/>
        <v>9.4999999999999998E-3</v>
      </c>
      <c r="E135" s="39">
        <f t="shared" si="14"/>
        <v>195.6747701649297</v>
      </c>
      <c r="F135" s="32">
        <f t="shared" si="12"/>
        <v>1015.6552298350703</v>
      </c>
      <c r="G135" s="37">
        <f t="shared" si="15"/>
        <v>4.9271002817684664E-2</v>
      </c>
      <c r="H135" s="3">
        <f t="shared" si="16"/>
        <v>246152.47550481299</v>
      </c>
      <c r="I135" s="32">
        <f t="shared" si="19"/>
        <v>121847.52449518701</v>
      </c>
      <c r="J135" s="34">
        <f t="shared" si="17"/>
        <v>30780.055504813081</v>
      </c>
      <c r="K135" s="35">
        <f t="shared" si="20"/>
        <v>152627.57999999993</v>
      </c>
      <c r="M135" s="51">
        <f t="shared" si="18"/>
        <v>10.5</v>
      </c>
      <c r="N135" s="55">
        <v>10.5</v>
      </c>
    </row>
    <row r="136" spans="1:14" x14ac:dyDescent="0.25">
      <c r="A136" s="29">
        <v>48396</v>
      </c>
      <c r="B136" s="38"/>
      <c r="C136" s="36">
        <f t="shared" si="13"/>
        <v>1211.33</v>
      </c>
      <c r="D136" s="31">
        <f t="shared" si="11"/>
        <v>9.4999999999999998E-3</v>
      </c>
      <c r="E136" s="39">
        <f t="shared" si="14"/>
        <v>194.87070977464361</v>
      </c>
      <c r="F136" s="32">
        <f t="shared" si="12"/>
        <v>1016.4592902253563</v>
      </c>
      <c r="G136" s="37">
        <f t="shared" si="15"/>
        <v>4.9513468158407924E-2</v>
      </c>
      <c r="H136" s="3">
        <f t="shared" si="16"/>
        <v>245136.01621458764</v>
      </c>
      <c r="I136" s="32">
        <f t="shared" si="19"/>
        <v>122863.98378541236</v>
      </c>
      <c r="J136" s="34">
        <f t="shared" si="17"/>
        <v>30974.926214587726</v>
      </c>
      <c r="K136" s="35">
        <f t="shared" si="20"/>
        <v>153838.90999999992</v>
      </c>
      <c r="M136" s="51">
        <f t="shared" si="18"/>
        <v>10.5833333333334</v>
      </c>
      <c r="N136" s="55">
        <v>10.5833333333334</v>
      </c>
    </row>
    <row r="137" spans="1:14" x14ac:dyDescent="0.25">
      <c r="A137" s="29">
        <v>48427</v>
      </c>
      <c r="B137" s="38"/>
      <c r="C137" s="36">
        <f t="shared" si="13"/>
        <v>1211.33</v>
      </c>
      <c r="D137" s="31">
        <f t="shared" si="11"/>
        <v>9.4999999999999998E-3</v>
      </c>
      <c r="E137" s="39">
        <f t="shared" si="14"/>
        <v>194.06601283654854</v>
      </c>
      <c r="F137" s="32">
        <f t="shared" si="12"/>
        <v>1017.2639871634514</v>
      </c>
      <c r="G137" s="37">
        <f t="shared" si="15"/>
        <v>4.9758137017396883E-2</v>
      </c>
      <c r="H137" s="3">
        <f t="shared" si="16"/>
        <v>244118.75222742418</v>
      </c>
      <c r="I137" s="32">
        <f t="shared" si="19"/>
        <v>123881.24777257582</v>
      </c>
      <c r="J137" s="34">
        <f t="shared" si="17"/>
        <v>31168.992227424274</v>
      </c>
      <c r="K137" s="35">
        <f t="shared" si="20"/>
        <v>155050.2399999999</v>
      </c>
      <c r="M137" s="51">
        <f t="shared" si="18"/>
        <v>10.6666666666667</v>
      </c>
      <c r="N137" s="55">
        <v>10.6666666666667</v>
      </c>
    </row>
    <row r="138" spans="1:14" x14ac:dyDescent="0.25">
      <c r="A138" s="29">
        <v>48458</v>
      </c>
      <c r="B138" s="38"/>
      <c r="C138" s="36">
        <f t="shared" si="13"/>
        <v>1211.33</v>
      </c>
      <c r="D138" s="31">
        <f t="shared" ref="D138:D201" si="21">+IF(C138=0,0,$C$2)</f>
        <v>9.4999999999999998E-3</v>
      </c>
      <c r="E138" s="39">
        <f t="shared" si="14"/>
        <v>193.26067884671079</v>
      </c>
      <c r="F138" s="32">
        <f t="shared" ref="F138:F201" si="22">+IF($C$4&lt;=0,0,C138-E138)</f>
        <v>1018.0693211532891</v>
      </c>
      <c r="G138" s="37">
        <f t="shared" si="15"/>
        <v>5.0005039492374032E-2</v>
      </c>
      <c r="H138" s="3">
        <f t="shared" si="16"/>
        <v>243100.6829062709</v>
      </c>
      <c r="I138" s="32">
        <f t="shared" si="19"/>
        <v>124899.3170937291</v>
      </c>
      <c r="J138" s="34">
        <f t="shared" si="17"/>
        <v>31362.252906270984</v>
      </c>
      <c r="K138" s="35">
        <f t="shared" si="20"/>
        <v>156261.56999999989</v>
      </c>
      <c r="M138" s="51">
        <f t="shared" si="18"/>
        <v>10.75</v>
      </c>
      <c r="N138" s="55">
        <v>10.75</v>
      </c>
    </row>
    <row r="139" spans="1:14" x14ac:dyDescent="0.25">
      <c r="A139" s="29">
        <v>48488</v>
      </c>
      <c r="B139" s="38"/>
      <c r="C139" s="36">
        <f t="shared" ref="C139:C202" si="23">+IF(H138&lt;=$C$3,H138+E139,C138)</f>
        <v>1211.33</v>
      </c>
      <c r="D139" s="31">
        <f t="shared" si="21"/>
        <v>9.4999999999999998E-3</v>
      </c>
      <c r="E139" s="39">
        <f t="shared" ref="E139:E202" si="24">+H138*$C$2/12</f>
        <v>192.45470730079776</v>
      </c>
      <c r="F139" s="32">
        <f t="shared" si="22"/>
        <v>1018.8752926992022</v>
      </c>
      <c r="G139" s="37">
        <f t="shared" ref="G139:G202" si="25">+IF(C139&lt;=0,0,F138/H138*12)</f>
        <v>5.025420623170257E-2</v>
      </c>
      <c r="H139" s="3">
        <f t="shared" ref="H139:H202" si="26">+H138-F139-B138</f>
        <v>242081.8076135717</v>
      </c>
      <c r="I139" s="32">
        <f t="shared" si="19"/>
        <v>125918.1923864283</v>
      </c>
      <c r="J139" s="34">
        <f t="shared" ref="J139:J202" si="27">+IF(C139=0,0,E139+J138)</f>
        <v>31554.70761357178</v>
      </c>
      <c r="K139" s="35">
        <f t="shared" si="20"/>
        <v>157472.89999999988</v>
      </c>
      <c r="M139" s="51">
        <f t="shared" si="18"/>
        <v>10.8333333333334</v>
      </c>
      <c r="N139" s="55">
        <v>10.8333333333334</v>
      </c>
    </row>
    <row r="140" spans="1:14" x14ac:dyDescent="0.25">
      <c r="A140" s="29">
        <v>48519</v>
      </c>
      <c r="B140" s="38"/>
      <c r="C140" s="36">
        <f t="shared" si="23"/>
        <v>1211.33</v>
      </c>
      <c r="D140" s="31">
        <f t="shared" si="21"/>
        <v>9.4999999999999998E-3</v>
      </c>
      <c r="E140" s="39">
        <f t="shared" si="24"/>
        <v>191.64809769407759</v>
      </c>
      <c r="F140" s="32">
        <f t="shared" si="22"/>
        <v>1019.6819023059223</v>
      </c>
      <c r="G140" s="37">
        <f t="shared" si="25"/>
        <v>5.0505668447036911E-2</v>
      </c>
      <c r="H140" s="3">
        <f t="shared" si="26"/>
        <v>241062.12571126578</v>
      </c>
      <c r="I140" s="32">
        <f t="shared" si="19"/>
        <v>126937.87428873422</v>
      </c>
      <c r="J140" s="34">
        <f t="shared" si="27"/>
        <v>31746.355711265856</v>
      </c>
      <c r="K140" s="35">
        <f t="shared" si="20"/>
        <v>158684.22999999986</v>
      </c>
      <c r="M140" s="51">
        <f t="shared" ref="M140:M203" si="28">+IF(C140=0,0,N140)</f>
        <v>10.9166666666667</v>
      </c>
      <c r="N140" s="55">
        <v>10.9166666666667</v>
      </c>
    </row>
    <row r="141" spans="1:14" x14ac:dyDescent="0.25">
      <c r="A141" s="29">
        <v>48549</v>
      </c>
      <c r="B141" s="38"/>
      <c r="C141" s="36">
        <f t="shared" si="23"/>
        <v>1211.33</v>
      </c>
      <c r="D141" s="31">
        <f t="shared" si="21"/>
        <v>9.4999999999999998E-3</v>
      </c>
      <c r="E141" s="39">
        <f t="shared" si="24"/>
        <v>190.84084952141873</v>
      </c>
      <c r="F141" s="32">
        <f t="shared" si="22"/>
        <v>1020.4891504785812</v>
      </c>
      <c r="G141" s="37">
        <f t="shared" si="25"/>
        <v>5.0759457926323359E-2</v>
      </c>
      <c r="H141" s="3">
        <f t="shared" si="26"/>
        <v>240041.63656078718</v>
      </c>
      <c r="I141" s="32">
        <f t="shared" si="19"/>
        <v>127958.36343921282</v>
      </c>
      <c r="J141" s="34">
        <f t="shared" si="27"/>
        <v>31937.196560787273</v>
      </c>
      <c r="K141" s="35">
        <f t="shared" si="20"/>
        <v>159895.55999999985</v>
      </c>
      <c r="M141" s="51">
        <f t="shared" si="28"/>
        <v>11</v>
      </c>
      <c r="N141" s="55">
        <v>11</v>
      </c>
    </row>
    <row r="142" spans="1:14" x14ac:dyDescent="0.25">
      <c r="A142" s="29">
        <v>48580</v>
      </c>
      <c r="B142" s="2">
        <f>IF(H142=0,0,$C$6)</f>
        <v>0</v>
      </c>
      <c r="C142" s="36">
        <f t="shared" si="23"/>
        <v>1211.33</v>
      </c>
      <c r="D142" s="31">
        <f t="shared" si="21"/>
        <v>9.4999999999999998E-3</v>
      </c>
      <c r="E142" s="39">
        <f t="shared" si="24"/>
        <v>190.03296227728984</v>
      </c>
      <c r="F142" s="32">
        <f t="shared" si="22"/>
        <v>1021.2970377227101</v>
      </c>
      <c r="G142" s="37">
        <f t="shared" si="25"/>
        <v>5.101560704716275E-2</v>
      </c>
      <c r="H142" s="3">
        <f t="shared" si="26"/>
        <v>239020.33952306447</v>
      </c>
      <c r="I142" s="32">
        <f t="shared" si="19"/>
        <v>128979.66047693553</v>
      </c>
      <c r="J142" s="34">
        <f t="shared" si="27"/>
        <v>32127.229523064565</v>
      </c>
      <c r="K142" s="35">
        <f t="shared" si="20"/>
        <v>161106.88999999984</v>
      </c>
      <c r="M142" s="51">
        <f t="shared" si="28"/>
        <v>11.0833333333334</v>
      </c>
      <c r="N142" s="55">
        <v>11.0833333333334</v>
      </c>
    </row>
    <row r="143" spans="1:14" x14ac:dyDescent="0.25">
      <c r="A143" s="29">
        <v>48611</v>
      </c>
      <c r="B143" s="38"/>
      <c r="C143" s="36">
        <f t="shared" si="23"/>
        <v>1211.33</v>
      </c>
      <c r="D143" s="31">
        <f t="shared" si="21"/>
        <v>9.4999999999999998E-3</v>
      </c>
      <c r="E143" s="39">
        <f t="shared" si="24"/>
        <v>189.22443545575936</v>
      </c>
      <c r="F143" s="32">
        <f t="shared" si="22"/>
        <v>1022.1055645442406</v>
      </c>
      <c r="G143" s="37">
        <f t="shared" si="25"/>
        <v>5.1274148790546384E-2</v>
      </c>
      <c r="H143" s="3">
        <f t="shared" si="26"/>
        <v>237998.23395852023</v>
      </c>
      <c r="I143" s="32">
        <f t="shared" ref="I143:I206" si="29">+IF(C143=0,0,$C$1-H143)</f>
        <v>130001.76604147977</v>
      </c>
      <c r="J143" s="34">
        <f t="shared" si="27"/>
        <v>32316.453958520324</v>
      </c>
      <c r="K143" s="35">
        <f t="shared" si="20"/>
        <v>162318.21999999983</v>
      </c>
      <c r="M143" s="51">
        <f t="shared" si="28"/>
        <v>11.1666666666667</v>
      </c>
      <c r="N143" s="55">
        <v>11.1666666666667</v>
      </c>
    </row>
    <row r="144" spans="1:14" x14ac:dyDescent="0.25">
      <c r="A144" s="29">
        <v>48639</v>
      </c>
      <c r="B144" s="38"/>
      <c r="C144" s="36">
        <f t="shared" si="23"/>
        <v>1211.33</v>
      </c>
      <c r="D144" s="31">
        <f t="shared" si="21"/>
        <v>9.4999999999999998E-3</v>
      </c>
      <c r="E144" s="39">
        <f t="shared" si="24"/>
        <v>188.41526855049517</v>
      </c>
      <c r="F144" s="32">
        <f t="shared" si="22"/>
        <v>1022.9147314495048</v>
      </c>
      <c r="G144" s="37">
        <f t="shared" si="25"/>
        <v>5.1535116754977905E-2</v>
      </c>
      <c r="H144" s="3">
        <f t="shared" si="26"/>
        <v>236975.31922707072</v>
      </c>
      <c r="I144" s="32">
        <f t="shared" si="29"/>
        <v>131024.68077292928</v>
      </c>
      <c r="J144" s="34">
        <f t="shared" si="27"/>
        <v>32504.86922707082</v>
      </c>
      <c r="K144" s="35">
        <f t="shared" si="20"/>
        <v>163529.54999999981</v>
      </c>
      <c r="M144" s="51">
        <f t="shared" si="28"/>
        <v>11.25</v>
      </c>
      <c r="N144" s="55">
        <v>11.25</v>
      </c>
    </row>
    <row r="145" spans="1:14" x14ac:dyDescent="0.25">
      <c r="A145" s="29">
        <v>48670</v>
      </c>
      <c r="B145" s="38"/>
      <c r="C145" s="36">
        <f t="shared" si="23"/>
        <v>1211.33</v>
      </c>
      <c r="D145" s="31">
        <f t="shared" si="21"/>
        <v>9.4999999999999998E-3</v>
      </c>
      <c r="E145" s="39">
        <f t="shared" si="24"/>
        <v>187.60546105476431</v>
      </c>
      <c r="F145" s="32">
        <f t="shared" si="22"/>
        <v>1023.7245389452356</v>
      </c>
      <c r="G145" s="37">
        <f t="shared" si="25"/>
        <v>5.179854517099363E-2</v>
      </c>
      <c r="H145" s="3">
        <f t="shared" si="26"/>
        <v>235951.59468812548</v>
      </c>
      <c r="I145" s="32">
        <f t="shared" si="29"/>
        <v>132048.40531187452</v>
      </c>
      <c r="J145" s="34">
        <f t="shared" si="27"/>
        <v>32692.474688125585</v>
      </c>
      <c r="K145" s="35">
        <f t="shared" si="20"/>
        <v>164740.8799999998</v>
      </c>
      <c r="M145" s="51">
        <f t="shared" si="28"/>
        <v>11.3333333333334</v>
      </c>
      <c r="N145" s="55">
        <v>11.3333333333334</v>
      </c>
    </row>
    <row r="146" spans="1:14" x14ac:dyDescent="0.25">
      <c r="A146" s="29">
        <v>48700</v>
      </c>
      <c r="B146" s="38"/>
      <c r="C146" s="36">
        <f t="shared" si="23"/>
        <v>1211.33</v>
      </c>
      <c r="D146" s="31">
        <f t="shared" si="21"/>
        <v>9.4999999999999998E-3</v>
      </c>
      <c r="E146" s="39">
        <f t="shared" si="24"/>
        <v>186.79501246143266</v>
      </c>
      <c r="F146" s="32">
        <f t="shared" si="22"/>
        <v>1024.5349875385673</v>
      </c>
      <c r="G146" s="37">
        <f t="shared" si="25"/>
        <v>5.2064468916094453E-2</v>
      </c>
      <c r="H146" s="3">
        <f t="shared" si="26"/>
        <v>234927.05970058692</v>
      </c>
      <c r="I146" s="32">
        <f t="shared" si="29"/>
        <v>133072.94029941308</v>
      </c>
      <c r="J146" s="34">
        <f t="shared" si="27"/>
        <v>32879.269700587021</v>
      </c>
      <c r="K146" s="35">
        <f t="shared" ref="K146:K209" si="30">+IF(C146=0,0,B146+C146+K145)</f>
        <v>165952.20999999979</v>
      </c>
      <c r="M146" s="51">
        <f t="shared" si="28"/>
        <v>11.4166666666667</v>
      </c>
      <c r="N146" s="55">
        <v>11.4166666666667</v>
      </c>
    </row>
    <row r="147" spans="1:14" x14ac:dyDescent="0.25">
      <c r="A147" s="29">
        <v>48731</v>
      </c>
      <c r="B147" s="38"/>
      <c r="C147" s="36">
        <f t="shared" si="23"/>
        <v>1211.33</v>
      </c>
      <c r="D147" s="31">
        <f t="shared" si="21"/>
        <v>9.4999999999999998E-3</v>
      </c>
      <c r="E147" s="39">
        <f t="shared" si="24"/>
        <v>185.98392226296463</v>
      </c>
      <c r="F147" s="32">
        <f t="shared" si="22"/>
        <v>1025.3460777370353</v>
      </c>
      <c r="G147" s="37">
        <f t="shared" si="25"/>
        <v>5.2332923530103208E-2</v>
      </c>
      <c r="H147" s="3">
        <f t="shared" si="26"/>
        <v>233901.71362284987</v>
      </c>
      <c r="I147" s="32">
        <f t="shared" si="29"/>
        <v>134098.28637715013</v>
      </c>
      <c r="J147" s="34">
        <f t="shared" si="27"/>
        <v>33065.253622849988</v>
      </c>
      <c r="K147" s="35">
        <f t="shared" si="30"/>
        <v>167163.53999999978</v>
      </c>
      <c r="M147" s="51">
        <f t="shared" si="28"/>
        <v>11.5</v>
      </c>
      <c r="N147" s="55">
        <v>11.5</v>
      </c>
    </row>
    <row r="148" spans="1:14" x14ac:dyDescent="0.25">
      <c r="A148" s="29">
        <v>48761</v>
      </c>
      <c r="B148" s="38"/>
      <c r="C148" s="36">
        <f t="shared" si="23"/>
        <v>1211.33</v>
      </c>
      <c r="D148" s="31">
        <f t="shared" si="21"/>
        <v>9.4999999999999998E-3</v>
      </c>
      <c r="E148" s="39">
        <f t="shared" si="24"/>
        <v>185.17218995142284</v>
      </c>
      <c r="F148" s="32">
        <f t="shared" si="22"/>
        <v>1026.1578100485772</v>
      </c>
      <c r="G148" s="37">
        <f t="shared" si="25"/>
        <v>5.2603945230961444E-2</v>
      </c>
      <c r="H148" s="3">
        <f t="shared" si="26"/>
        <v>232875.55581280129</v>
      </c>
      <c r="I148" s="32">
        <f t="shared" si="29"/>
        <v>135124.44418719871</v>
      </c>
      <c r="J148" s="34">
        <f t="shared" si="27"/>
        <v>33250.425812801412</v>
      </c>
      <c r="K148" s="35">
        <f t="shared" si="30"/>
        <v>168374.86999999976</v>
      </c>
      <c r="M148" s="51">
        <f t="shared" si="28"/>
        <v>11.5833333333334</v>
      </c>
      <c r="N148" s="55">
        <v>11.5833333333334</v>
      </c>
    </row>
    <row r="149" spans="1:14" x14ac:dyDescent="0.25">
      <c r="A149" s="29">
        <v>48792</v>
      </c>
      <c r="B149" s="38"/>
      <c r="C149" s="36">
        <f t="shared" si="23"/>
        <v>1211.33</v>
      </c>
      <c r="D149" s="31">
        <f t="shared" si="21"/>
        <v>9.4999999999999998E-3</v>
      </c>
      <c r="E149" s="39">
        <f t="shared" si="24"/>
        <v>184.35981501846769</v>
      </c>
      <c r="F149" s="32">
        <f t="shared" si="22"/>
        <v>1026.9701849815322</v>
      </c>
      <c r="G149" s="37">
        <f t="shared" si="25"/>
        <v>5.2877570930980583E-2</v>
      </c>
      <c r="H149" s="3">
        <f t="shared" si="26"/>
        <v>231848.58562781976</v>
      </c>
      <c r="I149" s="32">
        <f t="shared" si="29"/>
        <v>136151.41437218024</v>
      </c>
      <c r="J149" s="34">
        <f t="shared" si="27"/>
        <v>33434.785627819881</v>
      </c>
      <c r="K149" s="35">
        <f t="shared" si="30"/>
        <v>169586.19999999975</v>
      </c>
      <c r="M149" s="51">
        <f t="shared" si="28"/>
        <v>11.6666666666667</v>
      </c>
      <c r="N149" s="55">
        <v>11.6666666666667</v>
      </c>
    </row>
    <row r="150" spans="1:14" x14ac:dyDescent="0.25">
      <c r="A150" s="29">
        <v>48823</v>
      </c>
      <c r="B150" s="38"/>
      <c r="C150" s="36">
        <f t="shared" si="23"/>
        <v>1211.33</v>
      </c>
      <c r="D150" s="31">
        <f t="shared" si="21"/>
        <v>9.4999999999999998E-3</v>
      </c>
      <c r="E150" s="39">
        <f t="shared" si="24"/>
        <v>183.54679695535731</v>
      </c>
      <c r="F150" s="32">
        <f t="shared" si="22"/>
        <v>1027.7832030446425</v>
      </c>
      <c r="G150" s="37">
        <f t="shared" si="25"/>
        <v>5.3153838253562583E-2</v>
      </c>
      <c r="H150" s="3">
        <f t="shared" si="26"/>
        <v>230820.80242477512</v>
      </c>
      <c r="I150" s="32">
        <f t="shared" si="29"/>
        <v>137179.19757522488</v>
      </c>
      <c r="J150" s="34">
        <f t="shared" si="27"/>
        <v>33618.332424775239</v>
      </c>
      <c r="K150" s="35">
        <f t="shared" si="30"/>
        <v>170797.52999999974</v>
      </c>
      <c r="M150" s="51">
        <f t="shared" si="28"/>
        <v>11.75</v>
      </c>
      <c r="N150" s="55">
        <v>11.75</v>
      </c>
    </row>
    <row r="151" spans="1:14" x14ac:dyDescent="0.25">
      <c r="A151" s="29">
        <v>48853</v>
      </c>
      <c r="B151" s="38"/>
      <c r="C151" s="36">
        <f t="shared" si="23"/>
        <v>1211.33</v>
      </c>
      <c r="D151" s="31">
        <f t="shared" si="21"/>
        <v>9.4999999999999998E-3</v>
      </c>
      <c r="E151" s="39">
        <f t="shared" si="24"/>
        <v>182.73313525294694</v>
      </c>
      <c r="F151" s="32">
        <f t="shared" si="22"/>
        <v>1028.5968647470529</v>
      </c>
      <c r="G151" s="37">
        <f t="shared" si="25"/>
        <v>5.3432785550406293E-2</v>
      </c>
      <c r="H151" s="3">
        <f t="shared" si="26"/>
        <v>229792.20556002806</v>
      </c>
      <c r="I151" s="32">
        <f t="shared" si="29"/>
        <v>138207.79443997194</v>
      </c>
      <c r="J151" s="34">
        <f t="shared" si="27"/>
        <v>33801.065560028183</v>
      </c>
      <c r="K151" s="35">
        <f t="shared" si="30"/>
        <v>172008.85999999972</v>
      </c>
      <c r="M151" s="51">
        <f t="shared" si="28"/>
        <v>11.8333333333334</v>
      </c>
      <c r="N151" s="55">
        <v>11.8333333333334</v>
      </c>
    </row>
    <row r="152" spans="1:14" x14ac:dyDescent="0.25">
      <c r="A152" s="29">
        <v>48884</v>
      </c>
      <c r="B152" s="38"/>
      <c r="C152" s="36">
        <f t="shared" si="23"/>
        <v>1211.33</v>
      </c>
      <c r="D152" s="31">
        <f t="shared" si="21"/>
        <v>9.4999999999999998E-3</v>
      </c>
      <c r="E152" s="39">
        <f t="shared" si="24"/>
        <v>181.91882940168887</v>
      </c>
      <c r="F152" s="32">
        <f t="shared" si="22"/>
        <v>1029.4111705983109</v>
      </c>
      <c r="G152" s="37">
        <f t="shared" si="25"/>
        <v>5.3714451919215603E-2</v>
      </c>
      <c r="H152" s="3">
        <f t="shared" si="26"/>
        <v>228762.79438942974</v>
      </c>
      <c r="I152" s="32">
        <f t="shared" si="29"/>
        <v>139237.20561057026</v>
      </c>
      <c r="J152" s="34">
        <f t="shared" si="27"/>
        <v>33982.984389429868</v>
      </c>
      <c r="K152" s="35">
        <f t="shared" si="30"/>
        <v>173220.18999999971</v>
      </c>
      <c r="M152" s="51">
        <f t="shared" si="28"/>
        <v>11.9166666666667</v>
      </c>
      <c r="N152" s="55">
        <v>11.9166666666667</v>
      </c>
    </row>
    <row r="153" spans="1:14" x14ac:dyDescent="0.25">
      <c r="A153" s="29">
        <v>48914</v>
      </c>
      <c r="B153" s="38"/>
      <c r="C153" s="36">
        <f t="shared" si="23"/>
        <v>1211.33</v>
      </c>
      <c r="D153" s="31">
        <f t="shared" si="21"/>
        <v>9.4999999999999998E-3</v>
      </c>
      <c r="E153" s="39">
        <f t="shared" si="24"/>
        <v>181.10387889163187</v>
      </c>
      <c r="F153" s="32">
        <f t="shared" si="22"/>
        <v>1030.226121108368</v>
      </c>
      <c r="G153" s="37">
        <f t="shared" si="25"/>
        <v>5.3998877221926929E-2</v>
      </c>
      <c r="H153" s="3">
        <f t="shared" si="26"/>
        <v>227732.56826832137</v>
      </c>
      <c r="I153" s="32">
        <f t="shared" si="29"/>
        <v>140267.43173167863</v>
      </c>
      <c r="J153" s="34">
        <f t="shared" si="27"/>
        <v>34164.088268321502</v>
      </c>
      <c r="K153" s="35">
        <f t="shared" si="30"/>
        <v>174431.5199999997</v>
      </c>
      <c r="M153" s="51">
        <f t="shared" si="28"/>
        <v>12</v>
      </c>
      <c r="N153" s="55">
        <v>12</v>
      </c>
    </row>
    <row r="154" spans="1:14" x14ac:dyDescent="0.25">
      <c r="A154" s="29">
        <v>48945</v>
      </c>
      <c r="B154" s="2">
        <f>IF(H154=0,0,$C$6)</f>
        <v>0</v>
      </c>
      <c r="C154" s="36">
        <f t="shared" si="23"/>
        <v>1211.33</v>
      </c>
      <c r="D154" s="31">
        <f t="shared" si="21"/>
        <v>9.4999999999999998E-3</v>
      </c>
      <c r="E154" s="39">
        <f t="shared" si="24"/>
        <v>180.28828321242108</v>
      </c>
      <c r="F154" s="32">
        <f t="shared" si="22"/>
        <v>1031.0417167875789</v>
      </c>
      <c r="G154" s="37">
        <f t="shared" si="25"/>
        <v>5.4286102103473829E-2</v>
      </c>
      <c r="H154" s="3">
        <f t="shared" si="26"/>
        <v>226701.52655153378</v>
      </c>
      <c r="I154" s="32">
        <f t="shared" si="29"/>
        <v>141298.47344846622</v>
      </c>
      <c r="J154" s="34">
        <f t="shared" si="27"/>
        <v>34344.376551533926</v>
      </c>
      <c r="K154" s="35">
        <f t="shared" si="30"/>
        <v>175642.84999999969</v>
      </c>
      <c r="M154" s="51">
        <f t="shared" si="28"/>
        <v>12.0833333333334</v>
      </c>
      <c r="N154" s="55">
        <v>12.0833333333334</v>
      </c>
    </row>
    <row r="155" spans="1:14" x14ac:dyDescent="0.25">
      <c r="A155" s="29">
        <v>48976</v>
      </c>
      <c r="B155" s="38"/>
      <c r="C155" s="36">
        <f t="shared" si="23"/>
        <v>1211.33</v>
      </c>
      <c r="D155" s="31">
        <f t="shared" si="21"/>
        <v>9.4999999999999998E-3</v>
      </c>
      <c r="E155" s="39">
        <f t="shared" si="24"/>
        <v>179.47204185329758</v>
      </c>
      <c r="F155" s="32">
        <f t="shared" si="22"/>
        <v>1031.8579581467025</v>
      </c>
      <c r="G155" s="37">
        <f t="shared" si="25"/>
        <v>5.4576168011107026E-2</v>
      </c>
      <c r="H155" s="3">
        <f t="shared" si="26"/>
        <v>225669.66859338709</v>
      </c>
      <c r="I155" s="32">
        <f t="shared" si="29"/>
        <v>142330.33140661291</v>
      </c>
      <c r="J155" s="34">
        <f t="shared" si="27"/>
        <v>34523.848593387222</v>
      </c>
      <c r="K155" s="35">
        <f t="shared" si="30"/>
        <v>176854.17999999967</v>
      </c>
      <c r="M155" s="51">
        <f t="shared" si="28"/>
        <v>12.1666666666667</v>
      </c>
      <c r="N155" s="55">
        <v>12.1666666666667</v>
      </c>
    </row>
    <row r="156" spans="1:14" x14ac:dyDescent="0.25">
      <c r="A156" s="29">
        <v>49004</v>
      </c>
      <c r="B156" s="38"/>
      <c r="C156" s="36">
        <f t="shared" si="23"/>
        <v>1211.33</v>
      </c>
      <c r="D156" s="31">
        <f t="shared" si="21"/>
        <v>9.4999999999999998E-3</v>
      </c>
      <c r="E156" s="39">
        <f t="shared" si="24"/>
        <v>178.6551543030981</v>
      </c>
      <c r="F156" s="32">
        <f t="shared" si="22"/>
        <v>1032.6748456969019</v>
      </c>
      <c r="G156" s="37">
        <f t="shared" si="25"/>
        <v>5.4869117214289533E-2</v>
      </c>
      <c r="H156" s="3">
        <f t="shared" si="26"/>
        <v>224636.9937476902</v>
      </c>
      <c r="I156" s="32">
        <f t="shared" si="29"/>
        <v>143363.0062523098</v>
      </c>
      <c r="J156" s="34">
        <f t="shared" si="27"/>
        <v>34702.503747690316</v>
      </c>
      <c r="K156" s="35">
        <f t="shared" si="30"/>
        <v>178065.50999999966</v>
      </c>
      <c r="M156" s="51">
        <f t="shared" si="28"/>
        <v>12.25</v>
      </c>
      <c r="N156" s="55">
        <v>12.25</v>
      </c>
    </row>
    <row r="157" spans="1:14" x14ac:dyDescent="0.25">
      <c r="A157" s="29">
        <v>49035</v>
      </c>
      <c r="B157" s="38"/>
      <c r="C157" s="36">
        <f t="shared" si="23"/>
        <v>1211.33</v>
      </c>
      <c r="D157" s="31">
        <f t="shared" si="21"/>
        <v>9.4999999999999998E-3</v>
      </c>
      <c r="E157" s="39">
        <f t="shared" si="24"/>
        <v>177.83762005025474</v>
      </c>
      <c r="F157" s="32">
        <f t="shared" si="22"/>
        <v>1033.4923799497451</v>
      </c>
      <c r="G157" s="37">
        <f t="shared" si="25"/>
        <v>5.516499282518663E-2</v>
      </c>
      <c r="H157" s="3">
        <f t="shared" si="26"/>
        <v>223603.50136774045</v>
      </c>
      <c r="I157" s="32">
        <f t="shared" si="29"/>
        <v>144396.49863225955</v>
      </c>
      <c r="J157" s="34">
        <f t="shared" si="27"/>
        <v>34880.34136774057</v>
      </c>
      <c r="K157" s="35">
        <f t="shared" si="30"/>
        <v>179276.83999999965</v>
      </c>
      <c r="M157" s="51">
        <f t="shared" si="28"/>
        <v>12.3333333333334</v>
      </c>
      <c r="N157" s="55">
        <v>12.3333333333334</v>
      </c>
    </row>
    <row r="158" spans="1:14" x14ac:dyDescent="0.25">
      <c r="A158" s="29">
        <v>49065</v>
      </c>
      <c r="B158" s="38"/>
      <c r="C158" s="36">
        <f t="shared" si="23"/>
        <v>1211.33</v>
      </c>
      <c r="D158" s="31">
        <f t="shared" si="21"/>
        <v>9.4999999999999998E-3</v>
      </c>
      <c r="E158" s="39">
        <f t="shared" si="24"/>
        <v>177.01943858279449</v>
      </c>
      <c r="F158" s="32">
        <f t="shared" si="22"/>
        <v>1034.3105614172055</v>
      </c>
      <c r="G158" s="37">
        <f t="shared" si="25"/>
        <v>5.5463838819771627E-2</v>
      </c>
      <c r="H158" s="3">
        <f t="shared" si="26"/>
        <v>222569.19080632325</v>
      </c>
      <c r="I158" s="32">
        <f t="shared" si="29"/>
        <v>145430.80919367675</v>
      </c>
      <c r="J158" s="34">
        <f t="shared" si="27"/>
        <v>35057.360806323362</v>
      </c>
      <c r="K158" s="35">
        <f t="shared" si="30"/>
        <v>180488.16999999963</v>
      </c>
      <c r="M158" s="51">
        <f t="shared" si="28"/>
        <v>12.4166666666667</v>
      </c>
      <c r="N158" s="55">
        <v>12.4166666666667</v>
      </c>
    </row>
    <row r="159" spans="1:14" x14ac:dyDescent="0.25">
      <c r="A159" s="29">
        <v>49096</v>
      </c>
      <c r="B159" s="38"/>
      <c r="C159" s="36">
        <f t="shared" si="23"/>
        <v>1211.33</v>
      </c>
      <c r="D159" s="31">
        <f t="shared" si="21"/>
        <v>9.4999999999999998E-3</v>
      </c>
      <c r="E159" s="39">
        <f t="shared" si="24"/>
        <v>176.20060938833925</v>
      </c>
      <c r="F159" s="32">
        <f t="shared" si="22"/>
        <v>1035.1293906116607</v>
      </c>
      <c r="G159" s="37">
        <f t="shared" si="25"/>
        <v>5.5765700059569268E-2</v>
      </c>
      <c r="H159" s="3">
        <f t="shared" si="26"/>
        <v>221534.06141571159</v>
      </c>
      <c r="I159" s="32">
        <f t="shared" si="29"/>
        <v>146465.93858428841</v>
      </c>
      <c r="J159" s="34">
        <f t="shared" si="27"/>
        <v>35233.561415711702</v>
      </c>
      <c r="K159" s="35">
        <f t="shared" si="30"/>
        <v>181699.49999999962</v>
      </c>
      <c r="M159" s="51">
        <f t="shared" si="28"/>
        <v>12.5</v>
      </c>
      <c r="N159" s="55">
        <v>12.5</v>
      </c>
    </row>
    <row r="160" spans="1:14" x14ac:dyDescent="0.25">
      <c r="A160" s="29">
        <v>49126</v>
      </c>
      <c r="B160" s="38"/>
      <c r="C160" s="36">
        <f t="shared" si="23"/>
        <v>1211.33</v>
      </c>
      <c r="D160" s="31">
        <f t="shared" si="21"/>
        <v>9.4999999999999998E-3</v>
      </c>
      <c r="E160" s="39">
        <f t="shared" si="24"/>
        <v>175.38113195410503</v>
      </c>
      <c r="F160" s="32">
        <f t="shared" si="22"/>
        <v>1035.9488680458949</v>
      </c>
      <c r="G160" s="37">
        <f t="shared" si="25"/>
        <v>5.6070622314059057E-2</v>
      </c>
      <c r="H160" s="3">
        <f t="shared" si="26"/>
        <v>220498.11254766569</v>
      </c>
      <c r="I160" s="32">
        <f t="shared" si="29"/>
        <v>147501.88745233431</v>
      </c>
      <c r="J160" s="34">
        <f t="shared" si="27"/>
        <v>35408.942547665807</v>
      </c>
      <c r="K160" s="35">
        <f t="shared" si="30"/>
        <v>182910.82999999961</v>
      </c>
      <c r="M160" s="51">
        <f t="shared" si="28"/>
        <v>12.5833333333334</v>
      </c>
      <c r="N160" s="55">
        <v>12.5833333333334</v>
      </c>
    </row>
    <row r="161" spans="1:14" x14ac:dyDescent="0.25">
      <c r="A161" s="29">
        <v>49157</v>
      </c>
      <c r="B161" s="38"/>
      <c r="C161" s="36">
        <f t="shared" si="23"/>
        <v>1211.33</v>
      </c>
      <c r="D161" s="31">
        <f t="shared" si="21"/>
        <v>9.4999999999999998E-3</v>
      </c>
      <c r="E161" s="39">
        <f t="shared" si="24"/>
        <v>174.56100576690199</v>
      </c>
      <c r="F161" s="32">
        <f t="shared" si="22"/>
        <v>1036.7689942330981</v>
      </c>
      <c r="G161" s="37">
        <f t="shared" si="25"/>
        <v>5.6378652283762348E-2</v>
      </c>
      <c r="H161" s="3">
        <f t="shared" si="26"/>
        <v>219461.34355343258</v>
      </c>
      <c r="I161" s="32">
        <f t="shared" si="29"/>
        <v>148538.65644656742</v>
      </c>
      <c r="J161" s="34">
        <f t="shared" si="27"/>
        <v>35583.503553432711</v>
      </c>
      <c r="K161" s="35">
        <f t="shared" si="30"/>
        <v>184122.1599999996</v>
      </c>
      <c r="M161" s="51">
        <f t="shared" si="28"/>
        <v>12.6666666666667</v>
      </c>
      <c r="N161" s="55">
        <v>12.6666666666667</v>
      </c>
    </row>
    <row r="162" spans="1:14" x14ac:dyDescent="0.25">
      <c r="A162" s="29">
        <v>49188</v>
      </c>
      <c r="B162" s="38"/>
      <c r="C162" s="36">
        <f t="shared" si="23"/>
        <v>1211.33</v>
      </c>
      <c r="D162" s="31">
        <f t="shared" si="21"/>
        <v>9.4999999999999998E-3</v>
      </c>
      <c r="E162" s="39">
        <f t="shared" si="24"/>
        <v>173.74023031313413</v>
      </c>
      <c r="F162" s="32">
        <f t="shared" si="22"/>
        <v>1037.5897696868658</v>
      </c>
      <c r="G162" s="37">
        <f t="shared" si="25"/>
        <v>5.6689837624037384E-2</v>
      </c>
      <c r="H162" s="3">
        <f t="shared" si="26"/>
        <v>218423.75378374572</v>
      </c>
      <c r="I162" s="32">
        <f t="shared" si="29"/>
        <v>149576.24621625428</v>
      </c>
      <c r="J162" s="34">
        <f t="shared" si="27"/>
        <v>35757.243783745842</v>
      </c>
      <c r="K162" s="35">
        <f t="shared" si="30"/>
        <v>185333.48999999958</v>
      </c>
      <c r="M162" s="51">
        <f t="shared" si="28"/>
        <v>12.75</v>
      </c>
      <c r="N162" s="55">
        <v>12.75</v>
      </c>
    </row>
    <row r="163" spans="1:14" x14ac:dyDescent="0.25">
      <c r="A163" s="29">
        <v>49218</v>
      </c>
      <c r="B163" s="38"/>
      <c r="C163" s="36">
        <f t="shared" si="23"/>
        <v>1211.33</v>
      </c>
      <c r="D163" s="31">
        <f t="shared" si="21"/>
        <v>9.4999999999999998E-3</v>
      </c>
      <c r="E163" s="39">
        <f t="shared" si="24"/>
        <v>172.91880507879867</v>
      </c>
      <c r="F163" s="32">
        <f t="shared" si="22"/>
        <v>1038.4111949212013</v>
      </c>
      <c r="G163" s="37">
        <f t="shared" si="25"/>
        <v>5.7004226969607885E-2</v>
      </c>
      <c r="H163" s="3">
        <f t="shared" si="26"/>
        <v>217385.34258882451</v>
      </c>
      <c r="I163" s="32">
        <f t="shared" si="29"/>
        <v>150614.65741117549</v>
      </c>
      <c r="J163" s="34">
        <f t="shared" si="27"/>
        <v>35930.162588824642</v>
      </c>
      <c r="K163" s="35">
        <f t="shared" si="30"/>
        <v>186544.81999999957</v>
      </c>
      <c r="M163" s="51">
        <f t="shared" si="28"/>
        <v>12.8333333333334</v>
      </c>
      <c r="N163" s="55">
        <v>12.8333333333334</v>
      </c>
    </row>
    <row r="164" spans="1:14" x14ac:dyDescent="0.25">
      <c r="A164" s="29">
        <v>49249</v>
      </c>
      <c r="B164" s="38"/>
      <c r="C164" s="36">
        <f t="shared" si="23"/>
        <v>1211.33</v>
      </c>
      <c r="D164" s="31">
        <f t="shared" si="21"/>
        <v>9.4999999999999998E-3</v>
      </c>
      <c r="E164" s="39">
        <f t="shared" si="24"/>
        <v>172.09672954948607</v>
      </c>
      <c r="F164" s="32">
        <f t="shared" si="22"/>
        <v>1039.2332704505138</v>
      </c>
      <c r="G164" s="37">
        <f t="shared" si="25"/>
        <v>5.7321869959851723E-2</v>
      </c>
      <c r="H164" s="3">
        <f t="shared" si="26"/>
        <v>216346.10931837399</v>
      </c>
      <c r="I164" s="32">
        <f t="shared" si="29"/>
        <v>151653.89068162601</v>
      </c>
      <c r="J164" s="34">
        <f t="shared" si="27"/>
        <v>36102.259318374126</v>
      </c>
      <c r="K164" s="35">
        <f t="shared" si="30"/>
        <v>187756.14999999956</v>
      </c>
      <c r="M164" s="51">
        <f t="shared" si="28"/>
        <v>12.9166666666667</v>
      </c>
      <c r="N164" s="55">
        <v>12.9166666666667</v>
      </c>
    </row>
    <row r="165" spans="1:14" x14ac:dyDescent="0.25">
      <c r="A165" s="29">
        <v>49279</v>
      </c>
      <c r="B165" s="38"/>
      <c r="C165" s="36">
        <f t="shared" si="23"/>
        <v>1211.33</v>
      </c>
      <c r="D165" s="31">
        <f t="shared" si="21"/>
        <v>9.4999999999999998E-3</v>
      </c>
      <c r="E165" s="39">
        <f t="shared" si="24"/>
        <v>171.27400321037942</v>
      </c>
      <c r="F165" s="32">
        <f t="shared" si="22"/>
        <v>1040.0559967896206</v>
      </c>
      <c r="G165" s="37">
        <f t="shared" si="25"/>
        <v>5.7642817264877147E-2</v>
      </c>
      <c r="H165" s="3">
        <f t="shared" si="26"/>
        <v>215306.05332158436</v>
      </c>
      <c r="I165" s="32">
        <f t="shared" si="29"/>
        <v>152693.94667841564</v>
      </c>
      <c r="J165" s="34">
        <f t="shared" si="27"/>
        <v>36273.533321584509</v>
      </c>
      <c r="K165" s="35">
        <f t="shared" si="30"/>
        <v>188967.47999999954</v>
      </c>
      <c r="M165" s="51">
        <f t="shared" si="28"/>
        <v>13</v>
      </c>
      <c r="N165" s="55">
        <v>13</v>
      </c>
    </row>
    <row r="166" spans="1:14" x14ac:dyDescent="0.25">
      <c r="A166" s="29">
        <v>49310</v>
      </c>
      <c r="B166" s="2">
        <f>IF(H166=0,0,$C$6)</f>
        <v>0</v>
      </c>
      <c r="C166" s="36">
        <f t="shared" si="23"/>
        <v>1211.33</v>
      </c>
      <c r="D166" s="31">
        <f t="shared" si="21"/>
        <v>9.4999999999999998E-3</v>
      </c>
      <c r="E166" s="39">
        <f t="shared" si="24"/>
        <v>170.45062554625429</v>
      </c>
      <c r="F166" s="32">
        <f t="shared" si="22"/>
        <v>1040.8793744537456</v>
      </c>
      <c r="G166" s="37">
        <f t="shared" si="25"/>
        <v>5.7967120612415518E-2</v>
      </c>
      <c r="H166" s="3">
        <f t="shared" si="26"/>
        <v>214265.17394713062</v>
      </c>
      <c r="I166" s="32">
        <f t="shared" si="29"/>
        <v>153734.82605286938</v>
      </c>
      <c r="J166" s="34">
        <f t="shared" si="27"/>
        <v>36443.983947130764</v>
      </c>
      <c r="K166" s="35">
        <f t="shared" si="30"/>
        <v>190178.80999999953</v>
      </c>
      <c r="M166" s="51">
        <f t="shared" si="28"/>
        <v>13.0833333333334</v>
      </c>
      <c r="N166" s="55">
        <v>13.0833333333334</v>
      </c>
    </row>
    <row r="167" spans="1:14" x14ac:dyDescent="0.25">
      <c r="A167" s="29">
        <v>49341</v>
      </c>
      <c r="B167" s="38"/>
      <c r="C167" s="36">
        <f t="shared" si="23"/>
        <v>1211.33</v>
      </c>
      <c r="D167" s="31">
        <f t="shared" si="21"/>
        <v>9.4999999999999998E-3</v>
      </c>
      <c r="E167" s="39">
        <f t="shared" si="24"/>
        <v>169.62659604147839</v>
      </c>
      <c r="F167" s="32">
        <f t="shared" si="22"/>
        <v>1041.7034039585214</v>
      </c>
      <c r="G167" s="37">
        <f t="shared" si="25"/>
        <v>5.8294832815560402E-2</v>
      </c>
      <c r="H167" s="3">
        <f t="shared" si="26"/>
        <v>213223.47054317209</v>
      </c>
      <c r="I167" s="32">
        <f t="shared" si="29"/>
        <v>154776.52945682791</v>
      </c>
      <c r="J167" s="34">
        <f t="shared" si="27"/>
        <v>36613.610543172239</v>
      </c>
      <c r="K167" s="35">
        <f t="shared" si="30"/>
        <v>191390.13999999952</v>
      </c>
      <c r="M167" s="51">
        <f t="shared" si="28"/>
        <v>13.1666666666667</v>
      </c>
      <c r="N167" s="55">
        <v>13.1666666666667</v>
      </c>
    </row>
    <row r="168" spans="1:14" x14ac:dyDescent="0.25">
      <c r="A168" s="29">
        <v>49369</v>
      </c>
      <c r="B168" s="38"/>
      <c r="C168" s="36">
        <f t="shared" si="23"/>
        <v>1211.33</v>
      </c>
      <c r="D168" s="31">
        <f t="shared" si="21"/>
        <v>9.4999999999999998E-3</v>
      </c>
      <c r="E168" s="39">
        <f t="shared" si="24"/>
        <v>168.80191418001124</v>
      </c>
      <c r="F168" s="32">
        <f t="shared" si="22"/>
        <v>1042.5280858199887</v>
      </c>
      <c r="G168" s="37">
        <f t="shared" si="25"/>
        <v>5.8626007801384369E-2</v>
      </c>
      <c r="H168" s="3">
        <f t="shared" si="26"/>
        <v>212180.9424573521</v>
      </c>
      <c r="I168" s="32">
        <f t="shared" si="29"/>
        <v>155819.0575426479</v>
      </c>
      <c r="J168" s="34">
        <f t="shared" si="27"/>
        <v>36782.412457352249</v>
      </c>
      <c r="K168" s="35">
        <f t="shared" si="30"/>
        <v>192601.46999999951</v>
      </c>
      <c r="M168" s="51">
        <f t="shared" si="28"/>
        <v>13.25</v>
      </c>
      <c r="N168" s="55">
        <v>13.25</v>
      </c>
    </row>
    <row r="169" spans="1:14" x14ac:dyDescent="0.25">
      <c r="A169" s="29">
        <v>49400</v>
      </c>
      <c r="B169" s="38"/>
      <c r="C169" s="36">
        <f t="shared" si="23"/>
        <v>1211.33</v>
      </c>
      <c r="D169" s="31">
        <f t="shared" si="21"/>
        <v>9.4999999999999998E-3</v>
      </c>
      <c r="E169" s="39">
        <f t="shared" si="24"/>
        <v>167.97657944540373</v>
      </c>
      <c r="F169" s="32">
        <f t="shared" si="22"/>
        <v>1043.3534205545961</v>
      </c>
      <c r="G169" s="37">
        <f t="shared" si="25"/>
        <v>5.8960700640465935E-2</v>
      </c>
      <c r="H169" s="3">
        <f t="shared" si="26"/>
        <v>211137.58903679749</v>
      </c>
      <c r="I169" s="32">
        <f t="shared" si="29"/>
        <v>156862.41096320251</v>
      </c>
      <c r="J169" s="34">
        <f t="shared" si="27"/>
        <v>36950.389036797656</v>
      </c>
      <c r="K169" s="35">
        <f t="shared" si="30"/>
        <v>193812.79999999949</v>
      </c>
      <c r="M169" s="51">
        <f t="shared" si="28"/>
        <v>13.3333333333334</v>
      </c>
      <c r="N169" s="55">
        <v>13.3333333333334</v>
      </c>
    </row>
    <row r="170" spans="1:14" x14ac:dyDescent="0.25">
      <c r="A170" s="29">
        <v>49430</v>
      </c>
      <c r="B170" s="38"/>
      <c r="C170" s="36">
        <f t="shared" si="23"/>
        <v>1211.33</v>
      </c>
      <c r="D170" s="31">
        <f t="shared" si="21"/>
        <v>9.4999999999999998E-3</v>
      </c>
      <c r="E170" s="39">
        <f t="shared" si="24"/>
        <v>167.15059132079801</v>
      </c>
      <c r="F170" s="32">
        <f t="shared" si="22"/>
        <v>1044.179408679202</v>
      </c>
      <c r="G170" s="37">
        <f t="shared" si="25"/>
        <v>5.9298967577360653E-2</v>
      </c>
      <c r="H170" s="3">
        <f t="shared" si="26"/>
        <v>210093.4096281183</v>
      </c>
      <c r="I170" s="32">
        <f t="shared" si="29"/>
        <v>157906.5903718817</v>
      </c>
      <c r="J170" s="34">
        <f t="shared" si="27"/>
        <v>37117.539628118451</v>
      </c>
      <c r="K170" s="35">
        <f t="shared" si="30"/>
        <v>195024.12999999948</v>
      </c>
      <c r="M170" s="51">
        <f t="shared" si="28"/>
        <v>13.4166666666667</v>
      </c>
      <c r="N170" s="55">
        <v>13.4166666666667</v>
      </c>
    </row>
    <row r="171" spans="1:14" x14ac:dyDescent="0.25">
      <c r="A171" s="29">
        <v>49461</v>
      </c>
      <c r="B171" s="38"/>
      <c r="C171" s="36">
        <f t="shared" si="23"/>
        <v>1211.33</v>
      </c>
      <c r="D171" s="31">
        <f t="shared" si="21"/>
        <v>9.4999999999999998E-3</v>
      </c>
      <c r="E171" s="39">
        <f t="shared" si="24"/>
        <v>166.32394928892697</v>
      </c>
      <c r="F171" s="32">
        <f t="shared" si="22"/>
        <v>1045.0060507110729</v>
      </c>
      <c r="G171" s="37">
        <f t="shared" si="25"/>
        <v>5.9640866062051975E-2</v>
      </c>
      <c r="H171" s="3">
        <f t="shared" si="26"/>
        <v>209048.40357740724</v>
      </c>
      <c r="I171" s="32">
        <f t="shared" si="29"/>
        <v>158951.59642259276</v>
      </c>
      <c r="J171" s="34">
        <f t="shared" si="27"/>
        <v>37283.863577407377</v>
      </c>
      <c r="K171" s="35">
        <f t="shared" si="30"/>
        <v>196235.45999999947</v>
      </c>
      <c r="M171" s="51">
        <f t="shared" si="28"/>
        <v>13.5</v>
      </c>
      <c r="N171" s="55">
        <v>13.5</v>
      </c>
    </row>
    <row r="172" spans="1:14" x14ac:dyDescent="0.25">
      <c r="A172" s="29">
        <v>49491</v>
      </c>
      <c r="B172" s="38"/>
      <c r="C172" s="36">
        <f t="shared" si="23"/>
        <v>1211.33</v>
      </c>
      <c r="D172" s="31">
        <f t="shared" si="21"/>
        <v>9.4999999999999998E-3</v>
      </c>
      <c r="E172" s="39">
        <f t="shared" si="24"/>
        <v>165.49665283211405</v>
      </c>
      <c r="F172" s="32">
        <f t="shared" si="22"/>
        <v>1045.8333471678859</v>
      </c>
      <c r="G172" s="37">
        <f t="shared" si="25"/>
        <v>5.9986454782418319E-2</v>
      </c>
      <c r="H172" s="3">
        <f t="shared" si="26"/>
        <v>208002.57023023936</v>
      </c>
      <c r="I172" s="32">
        <f t="shared" si="29"/>
        <v>159997.42976976064</v>
      </c>
      <c r="J172" s="34">
        <f t="shared" si="27"/>
        <v>37449.360230239494</v>
      </c>
      <c r="K172" s="35">
        <f t="shared" si="30"/>
        <v>197446.78999999946</v>
      </c>
      <c r="M172" s="51">
        <f t="shared" si="28"/>
        <v>13.5833333333334</v>
      </c>
      <c r="N172" s="55">
        <v>13.5833333333334</v>
      </c>
    </row>
    <row r="173" spans="1:14" x14ac:dyDescent="0.25">
      <c r="A173" s="29">
        <v>49522</v>
      </c>
      <c r="B173" s="38"/>
      <c r="C173" s="36">
        <f t="shared" si="23"/>
        <v>1211.33</v>
      </c>
      <c r="D173" s="31">
        <f t="shared" si="21"/>
        <v>9.4999999999999998E-3</v>
      </c>
      <c r="E173" s="39">
        <f t="shared" si="24"/>
        <v>164.66870143227283</v>
      </c>
      <c r="F173" s="32">
        <f t="shared" si="22"/>
        <v>1046.661298567727</v>
      </c>
      <c r="G173" s="37">
        <f t="shared" si="25"/>
        <v>6.033579369775554E-2</v>
      </c>
      <c r="H173" s="3">
        <f t="shared" si="26"/>
        <v>206955.90893167164</v>
      </c>
      <c r="I173" s="32">
        <f t="shared" si="29"/>
        <v>161044.09106832836</v>
      </c>
      <c r="J173" s="34">
        <f t="shared" si="27"/>
        <v>37614.028931671768</v>
      </c>
      <c r="K173" s="35">
        <f t="shared" si="30"/>
        <v>198658.11999999944</v>
      </c>
      <c r="M173" s="51">
        <f t="shared" si="28"/>
        <v>13.6666666666667</v>
      </c>
      <c r="N173" s="55">
        <v>13.6666666666667</v>
      </c>
    </row>
    <row r="174" spans="1:14" x14ac:dyDescent="0.25">
      <c r="A174" s="29">
        <v>49553</v>
      </c>
      <c r="B174" s="38"/>
      <c r="C174" s="36">
        <f t="shared" si="23"/>
        <v>1211.33</v>
      </c>
      <c r="D174" s="31">
        <f t="shared" si="21"/>
        <v>9.4999999999999998E-3</v>
      </c>
      <c r="E174" s="39">
        <f t="shared" si="24"/>
        <v>163.8400945709067</v>
      </c>
      <c r="F174" s="32">
        <f t="shared" si="22"/>
        <v>1047.4899054290931</v>
      </c>
      <c r="G174" s="37">
        <f t="shared" si="25"/>
        <v>6.0688944073394403E-2</v>
      </c>
      <c r="H174" s="3">
        <f t="shared" si="26"/>
        <v>205908.41902624254</v>
      </c>
      <c r="I174" s="32">
        <f t="shared" si="29"/>
        <v>162091.58097375746</v>
      </c>
      <c r="J174" s="34">
        <f t="shared" si="27"/>
        <v>37777.869026242675</v>
      </c>
      <c r="K174" s="35">
        <f t="shared" si="30"/>
        <v>199869.44999999943</v>
      </c>
      <c r="M174" s="51">
        <f t="shared" si="28"/>
        <v>13.75</v>
      </c>
      <c r="N174" s="55">
        <v>13.75</v>
      </c>
    </row>
    <row r="175" spans="1:14" x14ac:dyDescent="0.25">
      <c r="A175" s="29">
        <v>49583</v>
      </c>
      <c r="B175" s="38"/>
      <c r="C175" s="36">
        <f t="shared" si="23"/>
        <v>1211.33</v>
      </c>
      <c r="D175" s="31">
        <f t="shared" si="21"/>
        <v>9.4999999999999998E-3</v>
      </c>
      <c r="E175" s="39">
        <f t="shared" si="24"/>
        <v>163.01083172910867</v>
      </c>
      <c r="F175" s="32">
        <f t="shared" si="22"/>
        <v>1048.3191682708912</v>
      </c>
      <c r="G175" s="37">
        <f t="shared" si="25"/>
        <v>6.1045968516455454E-2</v>
      </c>
      <c r="H175" s="3">
        <f t="shared" si="26"/>
        <v>204860.09985797165</v>
      </c>
      <c r="I175" s="32">
        <f t="shared" si="29"/>
        <v>163139.90014202835</v>
      </c>
      <c r="J175" s="34">
        <f t="shared" si="27"/>
        <v>37940.879857971784</v>
      </c>
      <c r="K175" s="35">
        <f t="shared" si="30"/>
        <v>201080.77999999942</v>
      </c>
      <c r="M175" s="51">
        <f t="shared" si="28"/>
        <v>13.8333333333334</v>
      </c>
      <c r="N175" s="55">
        <v>13.8333333333334</v>
      </c>
    </row>
    <row r="176" spans="1:14" x14ac:dyDescent="0.25">
      <c r="A176" s="29">
        <v>49614</v>
      </c>
      <c r="B176" s="38"/>
      <c r="C176" s="36">
        <f t="shared" si="23"/>
        <v>1211.33</v>
      </c>
      <c r="D176" s="31">
        <f t="shared" si="21"/>
        <v>9.4999999999999998E-3</v>
      </c>
      <c r="E176" s="39">
        <f t="shared" si="24"/>
        <v>162.18091238756088</v>
      </c>
      <c r="F176" s="32">
        <f t="shared" si="22"/>
        <v>1049.149087612439</v>
      </c>
      <c r="G176" s="37">
        <f t="shared" si="25"/>
        <v>6.1406931012784917E-2</v>
      </c>
      <c r="H176" s="3">
        <f t="shared" si="26"/>
        <v>203810.95077035922</v>
      </c>
      <c r="I176" s="32">
        <f t="shared" si="29"/>
        <v>164189.04922964078</v>
      </c>
      <c r="J176" s="34">
        <f t="shared" si="27"/>
        <v>38103.060770359341</v>
      </c>
      <c r="K176" s="35">
        <f t="shared" si="30"/>
        <v>202292.1099999994</v>
      </c>
      <c r="M176" s="51">
        <f t="shared" si="28"/>
        <v>13.9166666666667</v>
      </c>
      <c r="N176" s="55">
        <v>13.9166666666667</v>
      </c>
    </row>
    <row r="177" spans="1:14" x14ac:dyDescent="0.25">
      <c r="A177" s="29">
        <v>49644</v>
      </c>
      <c r="B177" s="38"/>
      <c r="C177" s="36">
        <f t="shared" si="23"/>
        <v>1211.33</v>
      </c>
      <c r="D177" s="31">
        <f t="shared" si="21"/>
        <v>9.4999999999999998E-3</v>
      </c>
      <c r="E177" s="39">
        <f t="shared" si="24"/>
        <v>161.35033602653439</v>
      </c>
      <c r="F177" s="32">
        <f t="shared" si="22"/>
        <v>1049.9796639734654</v>
      </c>
      <c r="G177" s="37">
        <f t="shared" si="25"/>
        <v>6.1771896965117506E-2</v>
      </c>
      <c r="H177" s="3">
        <f t="shared" si="26"/>
        <v>202760.97110638575</v>
      </c>
      <c r="I177" s="32">
        <f t="shared" si="29"/>
        <v>165239.02889361425</v>
      </c>
      <c r="J177" s="34">
        <f t="shared" si="27"/>
        <v>38264.411106385873</v>
      </c>
      <c r="K177" s="35">
        <f t="shared" si="30"/>
        <v>203503.43999999939</v>
      </c>
      <c r="M177" s="51">
        <f t="shared" si="28"/>
        <v>14</v>
      </c>
      <c r="N177" s="55">
        <v>14</v>
      </c>
    </row>
    <row r="178" spans="1:14" x14ac:dyDescent="0.25">
      <c r="A178" s="29">
        <v>49675</v>
      </c>
      <c r="B178" s="2">
        <f>IF(H178=0,0,$C$6)</f>
        <v>0</v>
      </c>
      <c r="C178" s="36">
        <f t="shared" si="23"/>
        <v>1211.33</v>
      </c>
      <c r="D178" s="31">
        <f t="shared" si="21"/>
        <v>9.4999999999999998E-3</v>
      </c>
      <c r="E178" s="39">
        <f t="shared" si="24"/>
        <v>160.51910212588874</v>
      </c>
      <c r="F178" s="32">
        <f t="shared" si="22"/>
        <v>1050.8108978741111</v>
      </c>
      <c r="G178" s="37">
        <f t="shared" si="25"/>
        <v>6.2140933232513837E-2</v>
      </c>
      <c r="H178" s="3">
        <f t="shared" si="26"/>
        <v>201710.16020851163</v>
      </c>
      <c r="I178" s="32">
        <f t="shared" si="29"/>
        <v>166289.83979148837</v>
      </c>
      <c r="J178" s="34">
        <f t="shared" si="27"/>
        <v>38424.93020851176</v>
      </c>
      <c r="K178" s="35">
        <f t="shared" si="30"/>
        <v>204714.76999999938</v>
      </c>
      <c r="M178" s="51">
        <f t="shared" si="28"/>
        <v>14.0833333333334</v>
      </c>
      <c r="N178" s="55">
        <v>14.0833333333334</v>
      </c>
    </row>
    <row r="179" spans="1:14" x14ac:dyDescent="0.25">
      <c r="A179" s="29">
        <v>49706</v>
      </c>
      <c r="B179" s="38"/>
      <c r="C179" s="36">
        <f t="shared" si="23"/>
        <v>1211.33</v>
      </c>
      <c r="D179" s="31">
        <f t="shared" si="21"/>
        <v>9.4999999999999998E-3</v>
      </c>
      <c r="E179" s="39">
        <f t="shared" si="24"/>
        <v>159.68721016507172</v>
      </c>
      <c r="F179" s="32">
        <f t="shared" si="22"/>
        <v>1051.6427898349282</v>
      </c>
      <c r="G179" s="37">
        <f t="shared" si="25"/>
        <v>6.2514108171122434E-2</v>
      </c>
      <c r="H179" s="3">
        <f t="shared" si="26"/>
        <v>200658.5174186767</v>
      </c>
      <c r="I179" s="32">
        <f t="shared" si="29"/>
        <v>167341.4825813233</v>
      </c>
      <c r="J179" s="34">
        <f t="shared" si="27"/>
        <v>38584.617418676833</v>
      </c>
      <c r="K179" s="35">
        <f t="shared" si="30"/>
        <v>205926.09999999937</v>
      </c>
      <c r="M179" s="51">
        <f t="shared" si="28"/>
        <v>14.1666666666667</v>
      </c>
      <c r="N179" s="55">
        <v>14.1666666666667</v>
      </c>
    </row>
    <row r="180" spans="1:14" x14ac:dyDescent="0.25">
      <c r="A180" s="29">
        <v>49735</v>
      </c>
      <c r="B180" s="38"/>
      <c r="C180" s="36">
        <f t="shared" si="23"/>
        <v>1211.33</v>
      </c>
      <c r="D180" s="31">
        <f t="shared" si="21"/>
        <v>9.4999999999999998E-3</v>
      </c>
      <c r="E180" s="39">
        <f t="shared" si="24"/>
        <v>158.85465962311903</v>
      </c>
      <c r="F180" s="32">
        <f t="shared" si="22"/>
        <v>1052.4753403768809</v>
      </c>
      <c r="G180" s="37">
        <f t="shared" si="25"/>
        <v>6.2891491676318606E-2</v>
      </c>
      <c r="H180" s="3">
        <f t="shared" si="26"/>
        <v>199606.04207829983</v>
      </c>
      <c r="I180" s="32">
        <f t="shared" si="29"/>
        <v>168393.95792170017</v>
      </c>
      <c r="J180" s="34">
        <f t="shared" si="27"/>
        <v>38743.47207829995</v>
      </c>
      <c r="K180" s="35">
        <f t="shared" si="30"/>
        <v>207137.42999999935</v>
      </c>
      <c r="M180" s="51">
        <f t="shared" si="28"/>
        <v>14.25</v>
      </c>
      <c r="N180" s="55">
        <v>14.25</v>
      </c>
    </row>
    <row r="181" spans="1:14" x14ac:dyDescent="0.25">
      <c r="A181" s="29">
        <v>49766</v>
      </c>
      <c r="B181" s="38"/>
      <c r="C181" s="36">
        <f t="shared" si="23"/>
        <v>1211.33</v>
      </c>
      <c r="D181" s="31">
        <f t="shared" si="21"/>
        <v>9.4999999999999998E-3</v>
      </c>
      <c r="E181" s="39">
        <f t="shared" si="24"/>
        <v>158.02144997865403</v>
      </c>
      <c r="F181" s="32">
        <f t="shared" si="22"/>
        <v>1053.3085500213458</v>
      </c>
      <c r="G181" s="37">
        <f t="shared" si="25"/>
        <v>6.3273155226274636E-2</v>
      </c>
      <c r="H181" s="3">
        <f t="shared" si="26"/>
        <v>198552.73352827848</v>
      </c>
      <c r="I181" s="32">
        <f t="shared" si="29"/>
        <v>169447.26647172152</v>
      </c>
      <c r="J181" s="34">
        <f t="shared" si="27"/>
        <v>38901.493528278603</v>
      </c>
      <c r="K181" s="35">
        <f t="shared" si="30"/>
        <v>208348.75999999934</v>
      </c>
      <c r="M181" s="51">
        <f t="shared" si="28"/>
        <v>14.3333333333334</v>
      </c>
      <c r="N181" s="55">
        <v>14.3333333333334</v>
      </c>
    </row>
    <row r="182" spans="1:14" x14ac:dyDescent="0.25">
      <c r="A182" s="29">
        <v>49796</v>
      </c>
      <c r="B182" s="38"/>
      <c r="C182" s="36">
        <f t="shared" si="23"/>
        <v>1211.33</v>
      </c>
      <c r="D182" s="31">
        <f t="shared" si="21"/>
        <v>9.4999999999999998E-3</v>
      </c>
      <c r="E182" s="39">
        <f t="shared" si="24"/>
        <v>157.18758070988713</v>
      </c>
      <c r="F182" s="32">
        <f t="shared" si="22"/>
        <v>1054.1424192901127</v>
      </c>
      <c r="G182" s="37">
        <f t="shared" si="25"/>
        <v>6.3659171927018393E-2</v>
      </c>
      <c r="H182" s="3">
        <f t="shared" si="26"/>
        <v>197498.59110898836</v>
      </c>
      <c r="I182" s="32">
        <f t="shared" si="29"/>
        <v>170501.40889101164</v>
      </c>
      <c r="J182" s="34">
        <f t="shared" si="27"/>
        <v>39058.681108988487</v>
      </c>
      <c r="K182" s="35">
        <f t="shared" si="30"/>
        <v>209560.08999999933</v>
      </c>
      <c r="M182" s="51">
        <f t="shared" si="28"/>
        <v>14.4166666666667</v>
      </c>
      <c r="N182" s="55">
        <v>14.4166666666667</v>
      </c>
    </row>
    <row r="183" spans="1:14" x14ac:dyDescent="0.25">
      <c r="A183" s="29">
        <v>49827</v>
      </c>
      <c r="B183" s="38"/>
      <c r="C183" s="36">
        <f t="shared" si="23"/>
        <v>1211.33</v>
      </c>
      <c r="D183" s="31">
        <f t="shared" si="21"/>
        <v>9.4999999999999998E-3</v>
      </c>
      <c r="E183" s="39">
        <f t="shared" si="24"/>
        <v>156.35305129461577</v>
      </c>
      <c r="F183" s="32">
        <f t="shared" si="22"/>
        <v>1054.9769487053841</v>
      </c>
      <c r="G183" s="37">
        <f t="shared" si="25"/>
        <v>6.4049616559040096E-2</v>
      </c>
      <c r="H183" s="3">
        <f t="shared" si="26"/>
        <v>196443.61416028297</v>
      </c>
      <c r="I183" s="32">
        <f t="shared" si="29"/>
        <v>171556.38583971703</v>
      </c>
      <c r="J183" s="34">
        <f t="shared" si="27"/>
        <v>39215.034160283103</v>
      </c>
      <c r="K183" s="35">
        <f t="shared" si="30"/>
        <v>210771.41999999931</v>
      </c>
      <c r="M183" s="51">
        <f t="shared" si="28"/>
        <v>14.5</v>
      </c>
      <c r="N183" s="55">
        <v>14.5</v>
      </c>
    </row>
    <row r="184" spans="1:14" x14ac:dyDescent="0.25">
      <c r="A184" s="29">
        <v>49857</v>
      </c>
      <c r="B184" s="38"/>
      <c r="C184" s="36">
        <f t="shared" si="23"/>
        <v>1211.33</v>
      </c>
      <c r="D184" s="31">
        <f t="shared" si="21"/>
        <v>9.4999999999999998E-3</v>
      </c>
      <c r="E184" s="39">
        <f t="shared" si="24"/>
        <v>155.51786121022403</v>
      </c>
      <c r="F184" s="32">
        <f t="shared" si="22"/>
        <v>1055.8121387897759</v>
      </c>
      <c r="G184" s="37">
        <f t="shared" si="25"/>
        <v>6.4444565625509431E-2</v>
      </c>
      <c r="H184" s="3">
        <f t="shared" si="26"/>
        <v>195387.8020214932</v>
      </c>
      <c r="I184" s="32">
        <f t="shared" si="29"/>
        <v>172612.1979785068</v>
      </c>
      <c r="J184" s="34">
        <f t="shared" si="27"/>
        <v>39370.552021493328</v>
      </c>
      <c r="K184" s="35">
        <f t="shared" si="30"/>
        <v>211982.7499999993</v>
      </c>
      <c r="M184" s="51">
        <f t="shared" si="28"/>
        <v>14.5833333333334</v>
      </c>
      <c r="N184" s="55">
        <v>14.5833333333334</v>
      </c>
    </row>
    <row r="185" spans="1:14" x14ac:dyDescent="0.25">
      <c r="A185" s="29">
        <v>49888</v>
      </c>
      <c r="B185" s="38"/>
      <c r="C185" s="36">
        <f t="shared" si="23"/>
        <v>1211.33</v>
      </c>
      <c r="D185" s="31">
        <f t="shared" si="21"/>
        <v>9.4999999999999998E-3</v>
      </c>
      <c r="E185" s="39">
        <f t="shared" si="24"/>
        <v>154.68200993368211</v>
      </c>
      <c r="F185" s="32">
        <f t="shared" si="22"/>
        <v>1056.6479900663178</v>
      </c>
      <c r="G185" s="37">
        <f t="shared" si="25"/>
        <v>6.4844097402168455E-2</v>
      </c>
      <c r="H185" s="3">
        <f t="shared" si="26"/>
        <v>194331.15403142688</v>
      </c>
      <c r="I185" s="32">
        <f t="shared" si="29"/>
        <v>173668.84596857312</v>
      </c>
      <c r="J185" s="34">
        <f t="shared" si="27"/>
        <v>39525.234031427011</v>
      </c>
      <c r="K185" s="35">
        <f t="shared" si="30"/>
        <v>213194.07999999929</v>
      </c>
      <c r="M185" s="51">
        <f t="shared" si="28"/>
        <v>14.6666666666667</v>
      </c>
      <c r="N185" s="55">
        <v>14.6666666666667</v>
      </c>
    </row>
    <row r="186" spans="1:14" x14ac:dyDescent="0.25">
      <c r="A186" s="29">
        <v>49919</v>
      </c>
      <c r="B186" s="38"/>
      <c r="C186" s="36">
        <f t="shared" si="23"/>
        <v>1211.33</v>
      </c>
      <c r="D186" s="31">
        <f t="shared" si="21"/>
        <v>9.4999999999999998E-3</v>
      </c>
      <c r="E186" s="39">
        <f t="shared" si="24"/>
        <v>153.84549694154626</v>
      </c>
      <c r="F186" s="32">
        <f t="shared" si="22"/>
        <v>1057.4845030584536</v>
      </c>
      <c r="G186" s="37">
        <f t="shared" si="25"/>
        <v>6.524829198896881E-2</v>
      </c>
      <c r="H186" s="3">
        <f t="shared" si="26"/>
        <v>193273.66952836842</v>
      </c>
      <c r="I186" s="32">
        <f t="shared" si="29"/>
        <v>174726.33047163158</v>
      </c>
      <c r="J186" s="34">
        <f t="shared" si="27"/>
        <v>39679.079528368558</v>
      </c>
      <c r="K186" s="35">
        <f t="shared" si="30"/>
        <v>214405.40999999928</v>
      </c>
      <c r="M186" s="51">
        <f t="shared" si="28"/>
        <v>14.75</v>
      </c>
      <c r="N186" s="55">
        <v>14.75</v>
      </c>
    </row>
    <row r="187" spans="1:14" x14ac:dyDescent="0.25">
      <c r="A187" s="29">
        <v>49949</v>
      </c>
      <c r="B187" s="38"/>
      <c r="C187" s="36">
        <f t="shared" si="23"/>
        <v>1211.33</v>
      </c>
      <c r="D187" s="31">
        <f t="shared" si="21"/>
        <v>9.4999999999999998E-3</v>
      </c>
      <c r="E187" s="39">
        <f t="shared" si="24"/>
        <v>153.00832170995832</v>
      </c>
      <c r="F187" s="32">
        <f t="shared" si="22"/>
        <v>1058.3216782900415</v>
      </c>
      <c r="G187" s="37">
        <f t="shared" si="25"/>
        <v>6.5657231363524401E-2</v>
      </c>
      <c r="H187" s="3">
        <f t="shared" si="26"/>
        <v>192215.3478500784</v>
      </c>
      <c r="I187" s="32">
        <f t="shared" si="29"/>
        <v>175784.6521499216</v>
      </c>
      <c r="J187" s="34">
        <f t="shared" si="27"/>
        <v>39832.087850078518</v>
      </c>
      <c r="K187" s="35">
        <f t="shared" si="30"/>
        <v>215616.73999999926</v>
      </c>
      <c r="M187" s="51">
        <f t="shared" si="28"/>
        <v>14.8333333333334</v>
      </c>
      <c r="N187" s="55">
        <v>14.8333333333334</v>
      </c>
    </row>
    <row r="188" spans="1:14" x14ac:dyDescent="0.25">
      <c r="A188" s="29">
        <v>49980</v>
      </c>
      <c r="B188" s="38"/>
      <c r="C188" s="36">
        <f t="shared" si="23"/>
        <v>1211.33</v>
      </c>
      <c r="D188" s="31">
        <f t="shared" si="21"/>
        <v>9.4999999999999998E-3</v>
      </c>
      <c r="E188" s="39">
        <f t="shared" si="24"/>
        <v>152.1704837146454</v>
      </c>
      <c r="F188" s="32">
        <f t="shared" si="22"/>
        <v>1059.1595162853546</v>
      </c>
      <c r="G188" s="37">
        <f t="shared" si="25"/>
        <v>6.6070999436454822E-2</v>
      </c>
      <c r="H188" s="3">
        <f t="shared" si="26"/>
        <v>191156.18833379305</v>
      </c>
      <c r="I188" s="32">
        <f t="shared" si="29"/>
        <v>176843.81166620695</v>
      </c>
      <c r="J188" s="34">
        <f t="shared" si="27"/>
        <v>39984.258333793165</v>
      </c>
      <c r="K188" s="35">
        <f t="shared" si="30"/>
        <v>216828.06999999925</v>
      </c>
      <c r="M188" s="51">
        <f t="shared" si="28"/>
        <v>14.9166666666667</v>
      </c>
      <c r="N188" s="55">
        <v>14.9166666666667</v>
      </c>
    </row>
    <row r="189" spans="1:14" x14ac:dyDescent="0.25">
      <c r="A189" s="29">
        <v>50010</v>
      </c>
      <c r="B189" s="38"/>
      <c r="C189" s="36">
        <f t="shared" si="23"/>
        <v>1211.33</v>
      </c>
      <c r="D189" s="31">
        <f t="shared" si="21"/>
        <v>9.4999999999999998E-3</v>
      </c>
      <c r="E189" s="39">
        <f t="shared" si="24"/>
        <v>151.33198243091951</v>
      </c>
      <c r="F189" s="32">
        <f t="shared" si="22"/>
        <v>1059.9980175690805</v>
      </c>
      <c r="G189" s="37">
        <f t="shared" si="25"/>
        <v>6.648968210869774E-2</v>
      </c>
      <c r="H189" s="3">
        <f t="shared" si="26"/>
        <v>190096.19031622398</v>
      </c>
      <c r="I189" s="32">
        <f t="shared" si="29"/>
        <v>177903.80968377602</v>
      </c>
      <c r="J189" s="34">
        <f t="shared" si="27"/>
        <v>40135.590316224087</v>
      </c>
      <c r="K189" s="35">
        <f t="shared" si="30"/>
        <v>218039.39999999924</v>
      </c>
      <c r="M189" s="51">
        <f t="shared" si="28"/>
        <v>15</v>
      </c>
      <c r="N189" s="55">
        <v>15</v>
      </c>
    </row>
    <row r="190" spans="1:14" x14ac:dyDescent="0.25">
      <c r="A190" s="29">
        <v>50041</v>
      </c>
      <c r="B190" s="2">
        <f>IF(H190=0,0,$C$6)</f>
        <v>0</v>
      </c>
      <c r="C190" s="36">
        <f t="shared" si="23"/>
        <v>1211.33</v>
      </c>
      <c r="D190" s="31">
        <f t="shared" si="21"/>
        <v>9.4999999999999998E-3</v>
      </c>
      <c r="E190" s="39">
        <f t="shared" si="24"/>
        <v>150.49281733367732</v>
      </c>
      <c r="F190" s="32">
        <f t="shared" si="22"/>
        <v>1060.8371826663226</v>
      </c>
      <c r="G190" s="37">
        <f t="shared" si="25"/>
        <v>6.6913367330872622E-2</v>
      </c>
      <c r="H190" s="3">
        <f t="shared" si="26"/>
        <v>189035.35313355766</v>
      </c>
      <c r="I190" s="32">
        <f t="shared" si="29"/>
        <v>178964.64686644234</v>
      </c>
      <c r="J190" s="34">
        <f t="shared" si="27"/>
        <v>40286.08313355776</v>
      </c>
      <c r="K190" s="35">
        <f t="shared" si="30"/>
        <v>219250.72999999922</v>
      </c>
      <c r="M190" s="51">
        <f t="shared" si="28"/>
        <v>15.0833333333334</v>
      </c>
      <c r="N190" s="55">
        <v>15.0833333333334</v>
      </c>
    </row>
    <row r="191" spans="1:14" x14ac:dyDescent="0.25">
      <c r="A191" s="29">
        <v>50072</v>
      </c>
      <c r="B191" s="38"/>
      <c r="C191" s="36">
        <f t="shared" si="23"/>
        <v>1211.33</v>
      </c>
      <c r="D191" s="31">
        <f t="shared" si="21"/>
        <v>9.4999999999999998E-3</v>
      </c>
      <c r="E191" s="39">
        <f t="shared" si="24"/>
        <v>149.65298789739981</v>
      </c>
      <c r="F191" s="32">
        <f t="shared" si="22"/>
        <v>1061.6770121026002</v>
      </c>
      <c r="G191" s="37">
        <f t="shared" si="25"/>
        <v>6.7342145164782014E-2</v>
      </c>
      <c r="H191" s="3">
        <f t="shared" si="26"/>
        <v>187973.67612145506</v>
      </c>
      <c r="I191" s="32">
        <f t="shared" si="29"/>
        <v>180026.32387854494</v>
      </c>
      <c r="J191" s="34">
        <f t="shared" si="27"/>
        <v>40435.736121455164</v>
      </c>
      <c r="K191" s="35">
        <f t="shared" si="30"/>
        <v>220462.05999999921</v>
      </c>
      <c r="M191" s="51">
        <f t="shared" si="28"/>
        <v>15.1666666666667</v>
      </c>
      <c r="N191" s="55">
        <v>15.1666666666667</v>
      </c>
    </row>
    <row r="192" spans="1:14" x14ac:dyDescent="0.25">
      <c r="A192" s="29">
        <v>50100</v>
      </c>
      <c r="B192" s="38"/>
      <c r="C192" s="36">
        <f t="shared" si="23"/>
        <v>1211.33</v>
      </c>
      <c r="D192" s="31">
        <f t="shared" si="21"/>
        <v>9.4999999999999998E-3</v>
      </c>
      <c r="E192" s="39">
        <f t="shared" si="24"/>
        <v>148.81249359615194</v>
      </c>
      <c r="F192" s="32">
        <f t="shared" si="22"/>
        <v>1062.5175064038481</v>
      </c>
      <c r="G192" s="37">
        <f t="shared" si="25"/>
        <v>6.7776107847140526E-2</v>
      </c>
      <c r="H192" s="3">
        <f t="shared" si="26"/>
        <v>186911.15861505122</v>
      </c>
      <c r="I192" s="32">
        <f t="shared" si="29"/>
        <v>181088.84138494878</v>
      </c>
      <c r="J192" s="34">
        <f t="shared" si="27"/>
        <v>40584.548615051317</v>
      </c>
      <c r="K192" s="35">
        <f t="shared" si="30"/>
        <v>221673.3899999992</v>
      </c>
      <c r="M192" s="51">
        <f t="shared" si="28"/>
        <v>15.25</v>
      </c>
      <c r="N192" s="55">
        <v>15.25</v>
      </c>
    </row>
    <row r="193" spans="1:14" x14ac:dyDescent="0.25">
      <c r="A193" s="29">
        <v>50131</v>
      </c>
      <c r="B193" s="38"/>
      <c r="C193" s="36">
        <f t="shared" si="23"/>
        <v>1211.33</v>
      </c>
      <c r="D193" s="31">
        <f t="shared" si="21"/>
        <v>9.4999999999999998E-3</v>
      </c>
      <c r="E193" s="39">
        <f t="shared" si="24"/>
        <v>147.97133390358221</v>
      </c>
      <c r="F193" s="32">
        <f t="shared" si="22"/>
        <v>1063.3586660964177</v>
      </c>
      <c r="G193" s="37">
        <f t="shared" si="25"/>
        <v>6.8215349855626287E-2</v>
      </c>
      <c r="H193" s="3">
        <f t="shared" si="26"/>
        <v>185847.79994895481</v>
      </c>
      <c r="I193" s="32">
        <f t="shared" si="29"/>
        <v>182152.20005104519</v>
      </c>
      <c r="J193" s="34">
        <f t="shared" si="27"/>
        <v>40732.519948954898</v>
      </c>
      <c r="K193" s="35">
        <f t="shared" si="30"/>
        <v>222884.71999999919</v>
      </c>
      <c r="M193" s="51">
        <f t="shared" si="28"/>
        <v>15.3333333333334</v>
      </c>
      <c r="N193" s="55">
        <v>15.3333333333334</v>
      </c>
    </row>
    <row r="194" spans="1:14" x14ac:dyDescent="0.25">
      <c r="A194" s="29">
        <v>50161</v>
      </c>
      <c r="B194" s="38"/>
      <c r="C194" s="36">
        <f t="shared" si="23"/>
        <v>1211.33</v>
      </c>
      <c r="D194" s="31">
        <f t="shared" si="21"/>
        <v>9.4999999999999998E-3</v>
      </c>
      <c r="E194" s="39">
        <f t="shared" si="24"/>
        <v>147.12950829292257</v>
      </c>
      <c r="F194" s="32">
        <f t="shared" si="22"/>
        <v>1064.2004917070774</v>
      </c>
      <c r="G194" s="37">
        <f t="shared" si="25"/>
        <v>6.8659967977354436E-2</v>
      </c>
      <c r="H194" s="3">
        <f t="shared" si="26"/>
        <v>184783.59945724774</v>
      </c>
      <c r="I194" s="32">
        <f t="shared" si="29"/>
        <v>183216.40054275226</v>
      </c>
      <c r="J194" s="34">
        <f t="shared" si="27"/>
        <v>40879.649457247819</v>
      </c>
      <c r="K194" s="35">
        <f t="shared" si="30"/>
        <v>224096.04999999917</v>
      </c>
      <c r="M194" s="51">
        <f t="shared" si="28"/>
        <v>15.4166666666667</v>
      </c>
      <c r="N194" s="55">
        <v>15.4166666666667</v>
      </c>
    </row>
    <row r="195" spans="1:14" x14ac:dyDescent="0.25">
      <c r="A195" s="29">
        <v>50192</v>
      </c>
      <c r="B195" s="38"/>
      <c r="C195" s="36">
        <f t="shared" si="23"/>
        <v>1211.33</v>
      </c>
      <c r="D195" s="31">
        <f t="shared" si="21"/>
        <v>9.4999999999999998E-3</v>
      </c>
      <c r="E195" s="39">
        <f t="shared" si="24"/>
        <v>146.2870162369878</v>
      </c>
      <c r="F195" s="32">
        <f t="shared" si="22"/>
        <v>1065.0429837630122</v>
      </c>
      <c r="G195" s="37">
        <f t="shared" si="25"/>
        <v>6.9110061379876631E-2</v>
      </c>
      <c r="H195" s="3">
        <f t="shared" si="26"/>
        <v>183718.55647348473</v>
      </c>
      <c r="I195" s="32">
        <f t="shared" si="29"/>
        <v>184281.44352651527</v>
      </c>
      <c r="J195" s="34">
        <f t="shared" si="27"/>
        <v>41025.936473484806</v>
      </c>
      <c r="K195" s="35">
        <f t="shared" si="30"/>
        <v>225307.37999999916</v>
      </c>
      <c r="M195" s="51">
        <f t="shared" si="28"/>
        <v>15.5</v>
      </c>
      <c r="N195" s="55">
        <v>15.5</v>
      </c>
    </row>
    <row r="196" spans="1:14" x14ac:dyDescent="0.25">
      <c r="A196" s="29">
        <v>50222</v>
      </c>
      <c r="B196" s="38"/>
      <c r="C196" s="36">
        <f t="shared" si="23"/>
        <v>1211.33</v>
      </c>
      <c r="D196" s="31">
        <f t="shared" si="21"/>
        <v>9.4999999999999998E-3</v>
      </c>
      <c r="E196" s="39">
        <f t="shared" si="24"/>
        <v>145.44385720817539</v>
      </c>
      <c r="F196" s="32">
        <f t="shared" si="22"/>
        <v>1065.8861427918246</v>
      </c>
      <c r="G196" s="37">
        <f t="shared" si="25"/>
        <v>6.956573168481596E-2</v>
      </c>
      <c r="H196" s="3">
        <f t="shared" si="26"/>
        <v>182652.6703306929</v>
      </c>
      <c r="I196" s="32">
        <f t="shared" si="29"/>
        <v>185347.3296693071</v>
      </c>
      <c r="J196" s="34">
        <f t="shared" si="27"/>
        <v>41171.380330692984</v>
      </c>
      <c r="K196" s="35">
        <f t="shared" si="30"/>
        <v>226518.70999999915</v>
      </c>
      <c r="M196" s="51">
        <f t="shared" si="28"/>
        <v>15.5833333333334</v>
      </c>
      <c r="N196" s="55">
        <v>15.5833333333334</v>
      </c>
    </row>
    <row r="197" spans="1:14" x14ac:dyDescent="0.25">
      <c r="A197" s="29">
        <v>50253</v>
      </c>
      <c r="B197" s="38"/>
      <c r="C197" s="36">
        <f t="shared" si="23"/>
        <v>1211.33</v>
      </c>
      <c r="D197" s="31">
        <f t="shared" si="21"/>
        <v>9.4999999999999998E-3</v>
      </c>
      <c r="E197" s="39">
        <f t="shared" si="24"/>
        <v>144.6000306784652</v>
      </c>
      <c r="F197" s="32">
        <f t="shared" si="22"/>
        <v>1066.7299693215348</v>
      </c>
      <c r="G197" s="37">
        <f t="shared" si="25"/>
        <v>7.0027083044252439E-2</v>
      </c>
      <c r="H197" s="3">
        <f t="shared" si="26"/>
        <v>181585.94036137135</v>
      </c>
      <c r="I197" s="32">
        <f t="shared" si="29"/>
        <v>186414.05963862865</v>
      </c>
      <c r="J197" s="34">
        <f t="shared" si="27"/>
        <v>41315.980361371447</v>
      </c>
      <c r="K197" s="35">
        <f t="shared" si="30"/>
        <v>227730.03999999914</v>
      </c>
      <c r="M197" s="51">
        <f t="shared" si="28"/>
        <v>15.6666666666667</v>
      </c>
      <c r="N197" s="55">
        <v>15.6666666666667</v>
      </c>
    </row>
    <row r="198" spans="1:14" x14ac:dyDescent="0.25">
      <c r="A198" s="29">
        <v>50284</v>
      </c>
      <c r="B198" s="38"/>
      <c r="C198" s="36">
        <f t="shared" si="23"/>
        <v>1211.33</v>
      </c>
      <c r="D198" s="31">
        <f t="shared" si="21"/>
        <v>9.4999999999999998E-3</v>
      </c>
      <c r="E198" s="39">
        <f t="shared" si="24"/>
        <v>143.75553611941899</v>
      </c>
      <c r="F198" s="32">
        <f t="shared" si="22"/>
        <v>1067.5744638805809</v>
      </c>
      <c r="G198" s="37">
        <f t="shared" si="25"/>
        <v>7.049422221997928E-2</v>
      </c>
      <c r="H198" s="3">
        <f t="shared" si="26"/>
        <v>180518.36589749076</v>
      </c>
      <c r="I198" s="32">
        <f t="shared" si="29"/>
        <v>187481.63410250924</v>
      </c>
      <c r="J198" s="34">
        <f t="shared" si="27"/>
        <v>41459.735897490864</v>
      </c>
      <c r="K198" s="35">
        <f t="shared" si="30"/>
        <v>228941.36999999912</v>
      </c>
      <c r="M198" s="51">
        <f t="shared" si="28"/>
        <v>15.75</v>
      </c>
      <c r="N198" s="55">
        <v>15.75</v>
      </c>
    </row>
    <row r="199" spans="1:14" x14ac:dyDescent="0.25">
      <c r="A199" s="29">
        <v>50314</v>
      </c>
      <c r="B199" s="38"/>
      <c r="C199" s="36">
        <f t="shared" si="23"/>
        <v>1211.33</v>
      </c>
      <c r="D199" s="31">
        <f t="shared" si="21"/>
        <v>9.4999999999999998E-3</v>
      </c>
      <c r="E199" s="39">
        <f t="shared" si="24"/>
        <v>142.91037300218019</v>
      </c>
      <c r="F199" s="32">
        <f t="shared" si="22"/>
        <v>1068.4196269978197</v>
      </c>
      <c r="G199" s="37">
        <f t="shared" si="25"/>
        <v>7.0967258665756872E-2</v>
      </c>
      <c r="H199" s="3">
        <f t="shared" si="26"/>
        <v>179449.94627049295</v>
      </c>
      <c r="I199" s="32">
        <f t="shared" si="29"/>
        <v>188550.05372950705</v>
      </c>
      <c r="J199" s="34">
        <f t="shared" si="27"/>
        <v>41602.646270493045</v>
      </c>
      <c r="K199" s="35">
        <f t="shared" si="30"/>
        <v>230152.69999999911</v>
      </c>
      <c r="M199" s="51">
        <f t="shared" si="28"/>
        <v>15.8333333333334</v>
      </c>
      <c r="N199" s="55">
        <v>15.8333333333334</v>
      </c>
    </row>
    <row r="200" spans="1:14" x14ac:dyDescent="0.25">
      <c r="A200" s="29">
        <v>50345</v>
      </c>
      <c r="B200" s="38"/>
      <c r="C200" s="36">
        <f t="shared" si="23"/>
        <v>1211.33</v>
      </c>
      <c r="D200" s="31">
        <f t="shared" si="21"/>
        <v>9.4999999999999998E-3</v>
      </c>
      <c r="E200" s="39">
        <f t="shared" si="24"/>
        <v>142.0645407974736</v>
      </c>
      <c r="F200" s="32">
        <f t="shared" si="22"/>
        <v>1069.2654592025262</v>
      </c>
      <c r="G200" s="37">
        <f t="shared" si="25"/>
        <v>7.1446304612697492E-2</v>
      </c>
      <c r="H200" s="3">
        <f t="shared" si="26"/>
        <v>178380.68081129043</v>
      </c>
      <c r="I200" s="32">
        <f t="shared" si="29"/>
        <v>189619.31918870957</v>
      </c>
      <c r="J200" s="34">
        <f t="shared" si="27"/>
        <v>41744.710811290519</v>
      </c>
      <c r="K200" s="35">
        <f t="shared" si="30"/>
        <v>231364.0299999991</v>
      </c>
      <c r="M200" s="51">
        <f t="shared" si="28"/>
        <v>15.9166666666667</v>
      </c>
      <c r="N200" s="55">
        <v>15.9166666666667</v>
      </c>
    </row>
    <row r="201" spans="1:14" x14ac:dyDescent="0.25">
      <c r="A201" s="29">
        <v>50375</v>
      </c>
      <c r="B201" s="38"/>
      <c r="C201" s="36">
        <f t="shared" si="23"/>
        <v>1211.33</v>
      </c>
      <c r="D201" s="31">
        <f t="shared" si="21"/>
        <v>9.4999999999999998E-3</v>
      </c>
      <c r="E201" s="39">
        <f t="shared" si="24"/>
        <v>141.21803897560491</v>
      </c>
      <c r="F201" s="32">
        <f t="shared" si="22"/>
        <v>1070.111961024395</v>
      </c>
      <c r="G201" s="37">
        <f t="shared" si="25"/>
        <v>7.1931475157920685E-2</v>
      </c>
      <c r="H201" s="3">
        <f t="shared" si="26"/>
        <v>177310.56885026602</v>
      </c>
      <c r="I201" s="32">
        <f t="shared" si="29"/>
        <v>190689.43114973398</v>
      </c>
      <c r="J201" s="34">
        <f t="shared" si="27"/>
        <v>41885.928850266122</v>
      </c>
      <c r="K201" s="35">
        <f t="shared" si="30"/>
        <v>232575.35999999908</v>
      </c>
      <c r="M201" s="51">
        <f t="shared" si="28"/>
        <v>16</v>
      </c>
      <c r="N201" s="55">
        <v>16</v>
      </c>
    </row>
    <row r="202" spans="1:14" x14ac:dyDescent="0.25">
      <c r="A202" s="29">
        <v>50406</v>
      </c>
      <c r="B202" s="2">
        <f>IF(H202=0,0,$C$6)</f>
        <v>0</v>
      </c>
      <c r="C202" s="36">
        <f t="shared" si="23"/>
        <v>1211.33</v>
      </c>
      <c r="D202" s="31">
        <f t="shared" ref="D202:D265" si="31">+IF(C202=0,0,$C$2)</f>
        <v>9.4999999999999998E-3</v>
      </c>
      <c r="E202" s="39">
        <f t="shared" si="24"/>
        <v>140.3708670064606</v>
      </c>
      <c r="F202" s="32">
        <f t="shared" ref="F202:F265" si="32">+IF($C$4&lt;=0,0,C202-E202)</f>
        <v>1070.9591329935392</v>
      </c>
      <c r="G202" s="37">
        <f t="shared" si="25"/>
        <v>7.2422888356626428E-2</v>
      </c>
      <c r="H202" s="3">
        <f t="shared" si="26"/>
        <v>176239.60971727248</v>
      </c>
      <c r="I202" s="32">
        <f t="shared" si="29"/>
        <v>191760.39028272752</v>
      </c>
      <c r="J202" s="34">
        <f t="shared" si="27"/>
        <v>42026.299717272581</v>
      </c>
      <c r="K202" s="35">
        <f t="shared" si="30"/>
        <v>233786.68999999907</v>
      </c>
      <c r="M202" s="51">
        <f t="shared" si="28"/>
        <v>16.0833333333334</v>
      </c>
      <c r="N202" s="55">
        <v>16.0833333333334</v>
      </c>
    </row>
    <row r="203" spans="1:14" x14ac:dyDescent="0.25">
      <c r="A203" s="29">
        <v>50437</v>
      </c>
      <c r="B203" s="38"/>
      <c r="C203" s="36">
        <f t="shared" ref="C203:C266" si="33">+IF(H202&lt;=$C$3,H202+E203,C202)</f>
        <v>1211.33</v>
      </c>
      <c r="D203" s="31">
        <f t="shared" si="31"/>
        <v>9.4999999999999998E-3</v>
      </c>
      <c r="E203" s="39">
        <f t="shared" ref="E203:E266" si="34">+H202*$C$2/12</f>
        <v>139.52302435950739</v>
      </c>
      <c r="F203" s="32">
        <f t="shared" si="32"/>
        <v>1071.8069756404925</v>
      </c>
      <c r="G203" s="37">
        <f t="shared" ref="G203:G266" si="35">+IF(C203&lt;=0,0,F202/H202*12)</f>
        <v>7.2920665317740718E-2</v>
      </c>
      <c r="H203" s="3">
        <f t="shared" ref="H203:H266" si="36">+H202-F203-B202</f>
        <v>175167.80274163198</v>
      </c>
      <c r="I203" s="32">
        <f t="shared" si="29"/>
        <v>192832.19725836802</v>
      </c>
      <c r="J203" s="34">
        <f t="shared" ref="J203:J266" si="37">+IF(C203=0,0,E203+J202)</f>
        <v>42165.822741632088</v>
      </c>
      <c r="K203" s="35">
        <f t="shared" si="30"/>
        <v>234998.01999999906</v>
      </c>
      <c r="M203" s="51">
        <f t="shared" si="28"/>
        <v>16.1666666666667</v>
      </c>
      <c r="N203" s="55">
        <v>16.1666666666667</v>
      </c>
    </row>
    <row r="204" spans="1:14" x14ac:dyDescent="0.25">
      <c r="A204" s="29">
        <v>50465</v>
      </c>
      <c r="B204" s="38"/>
      <c r="C204" s="36">
        <f t="shared" si="33"/>
        <v>1211.33</v>
      </c>
      <c r="D204" s="31">
        <f t="shared" si="31"/>
        <v>9.4999999999999998E-3</v>
      </c>
      <c r="E204" s="39">
        <f t="shared" si="34"/>
        <v>138.67451050379199</v>
      </c>
      <c r="F204" s="32">
        <f t="shared" si="32"/>
        <v>1072.655489496208</v>
      </c>
      <c r="G204" s="37">
        <f t="shared" si="35"/>
        <v>7.3424930303296457E-2</v>
      </c>
      <c r="H204" s="3">
        <f t="shared" si="36"/>
        <v>174095.14725213576</v>
      </c>
      <c r="I204" s="32">
        <f t="shared" si="29"/>
        <v>193904.85274786424</v>
      </c>
      <c r="J204" s="34">
        <f t="shared" si="37"/>
        <v>42304.49725213588</v>
      </c>
      <c r="K204" s="35">
        <f t="shared" si="30"/>
        <v>236209.34999999905</v>
      </c>
      <c r="M204" s="51">
        <f t="shared" ref="M204:M267" si="38">+IF(C204=0,0,N204)</f>
        <v>16.25</v>
      </c>
      <c r="N204" s="55">
        <v>16.25</v>
      </c>
    </row>
    <row r="205" spans="1:14" x14ac:dyDescent="0.25">
      <c r="A205" s="29">
        <v>50496</v>
      </c>
      <c r="B205" s="38"/>
      <c r="C205" s="36">
        <f t="shared" si="33"/>
        <v>1211.33</v>
      </c>
      <c r="D205" s="31">
        <f t="shared" si="31"/>
        <v>9.4999999999999998E-3</v>
      </c>
      <c r="E205" s="39">
        <f t="shared" si="34"/>
        <v>137.82532490794082</v>
      </c>
      <c r="F205" s="32">
        <f t="shared" si="32"/>
        <v>1073.5046750920592</v>
      </c>
      <c r="G205" s="37">
        <f t="shared" si="35"/>
        <v>7.393581083172085E-2</v>
      </c>
      <c r="H205" s="3">
        <f t="shared" si="36"/>
        <v>173021.64257704371</v>
      </c>
      <c r="I205" s="32">
        <f t="shared" si="29"/>
        <v>194978.35742295629</v>
      </c>
      <c r="J205" s="34">
        <f t="shared" si="37"/>
        <v>42442.322577043822</v>
      </c>
      <c r="K205" s="35">
        <f t="shared" si="30"/>
        <v>237420.67999999903</v>
      </c>
      <c r="M205" s="51">
        <f t="shared" si="38"/>
        <v>16.3333333333334</v>
      </c>
      <c r="N205" s="55">
        <v>16.3333333333334</v>
      </c>
    </row>
    <row r="206" spans="1:14" x14ac:dyDescent="0.25">
      <c r="A206" s="29">
        <v>50526</v>
      </c>
      <c r="B206" s="38"/>
      <c r="C206" s="36">
        <f t="shared" si="33"/>
        <v>1211.33</v>
      </c>
      <c r="D206" s="31">
        <f t="shared" si="31"/>
        <v>9.4999999999999998E-3</v>
      </c>
      <c r="E206" s="39">
        <f t="shared" si="34"/>
        <v>136.9754670401596</v>
      </c>
      <c r="F206" s="32">
        <f t="shared" si="32"/>
        <v>1074.3545329598403</v>
      </c>
      <c r="G206" s="37">
        <f t="shared" si="35"/>
        <v>7.4453437785209686E-2</v>
      </c>
      <c r="H206" s="3">
        <f t="shared" si="36"/>
        <v>171947.28804408386</v>
      </c>
      <c r="I206" s="32">
        <f t="shared" si="29"/>
        <v>196052.71195591614</v>
      </c>
      <c r="J206" s="34">
        <f t="shared" si="37"/>
        <v>42579.298044083982</v>
      </c>
      <c r="K206" s="35">
        <f t="shared" si="30"/>
        <v>238632.00999999902</v>
      </c>
      <c r="M206" s="51">
        <f t="shared" si="38"/>
        <v>16.4166666666667</v>
      </c>
      <c r="N206" s="55">
        <v>16.4166666666667</v>
      </c>
    </row>
    <row r="207" spans="1:14" x14ac:dyDescent="0.25">
      <c r="A207" s="29">
        <v>50557</v>
      </c>
      <c r="B207" s="38"/>
      <c r="C207" s="36">
        <f t="shared" si="33"/>
        <v>1211.33</v>
      </c>
      <c r="D207" s="31">
        <f t="shared" si="31"/>
        <v>9.4999999999999998E-3</v>
      </c>
      <c r="E207" s="39">
        <f t="shared" si="34"/>
        <v>136.12493636823305</v>
      </c>
      <c r="F207" s="32">
        <f t="shared" si="32"/>
        <v>1075.205063631767</v>
      </c>
      <c r="G207" s="37">
        <f t="shared" si="35"/>
        <v>7.4977945521378431E-2</v>
      </c>
      <c r="H207" s="3">
        <f t="shared" si="36"/>
        <v>170872.08298045211</v>
      </c>
      <c r="I207" s="32">
        <f t="shared" ref="I207:I270" si="39">+IF(C207=0,0,$C$1-H207)</f>
        <v>197127.91701954789</v>
      </c>
      <c r="J207" s="34">
        <f t="shared" si="37"/>
        <v>42715.422980452218</v>
      </c>
      <c r="K207" s="35">
        <f t="shared" si="30"/>
        <v>239843.33999999901</v>
      </c>
      <c r="M207" s="51">
        <f t="shared" si="38"/>
        <v>16.5</v>
      </c>
      <c r="N207" s="55">
        <v>16.5</v>
      </c>
    </row>
    <row r="208" spans="1:14" x14ac:dyDescent="0.25">
      <c r="A208" s="29">
        <v>50587</v>
      </c>
      <c r="B208" s="38"/>
      <c r="C208" s="36">
        <f t="shared" si="33"/>
        <v>1211.33</v>
      </c>
      <c r="D208" s="31">
        <f t="shared" si="31"/>
        <v>9.4999999999999998E-3</v>
      </c>
      <c r="E208" s="39">
        <f t="shared" si="34"/>
        <v>135.27373235952459</v>
      </c>
      <c r="F208" s="32">
        <f t="shared" si="32"/>
        <v>1076.0562676404754</v>
      </c>
      <c r="G208" s="37">
        <f t="shared" si="35"/>
        <v>7.5509471989390189E-2</v>
      </c>
      <c r="H208" s="3">
        <f t="shared" si="36"/>
        <v>169796.02671281164</v>
      </c>
      <c r="I208" s="32">
        <f t="shared" si="39"/>
        <v>198203.97328718836</v>
      </c>
      <c r="J208" s="34">
        <f t="shared" si="37"/>
        <v>42850.696712811739</v>
      </c>
      <c r="K208" s="35">
        <f t="shared" si="30"/>
        <v>241054.66999999899</v>
      </c>
      <c r="M208" s="51">
        <f t="shared" si="38"/>
        <v>16.5833333333334</v>
      </c>
      <c r="N208" s="55">
        <v>16.5833333333334</v>
      </c>
    </row>
    <row r="209" spans="1:14" x14ac:dyDescent="0.25">
      <c r="A209" s="29">
        <v>50618</v>
      </c>
      <c r="B209" s="38"/>
      <c r="C209" s="36">
        <f t="shared" si="33"/>
        <v>1211.33</v>
      </c>
      <c r="D209" s="31">
        <f t="shared" si="31"/>
        <v>9.4999999999999998E-3</v>
      </c>
      <c r="E209" s="39">
        <f t="shared" si="34"/>
        <v>134.4218544809759</v>
      </c>
      <c r="F209" s="32">
        <f t="shared" si="32"/>
        <v>1076.9081455190239</v>
      </c>
      <c r="G209" s="37">
        <f t="shared" si="35"/>
        <v>7.6048158850771291E-2</v>
      </c>
      <c r="H209" s="3">
        <f t="shared" si="36"/>
        <v>168719.11856729261</v>
      </c>
      <c r="I209" s="32">
        <f t="shared" si="39"/>
        <v>199280.88143270739</v>
      </c>
      <c r="J209" s="34">
        <f t="shared" si="37"/>
        <v>42985.118567292717</v>
      </c>
      <c r="K209" s="35">
        <f t="shared" si="30"/>
        <v>242265.99999999898</v>
      </c>
      <c r="M209" s="51">
        <f t="shared" si="38"/>
        <v>16.6666666666667</v>
      </c>
      <c r="N209" s="55">
        <v>16.6666666666667</v>
      </c>
    </row>
    <row r="210" spans="1:14" x14ac:dyDescent="0.25">
      <c r="A210" s="29">
        <v>50649</v>
      </c>
      <c r="B210" s="38"/>
      <c r="C210" s="36">
        <f t="shared" si="33"/>
        <v>1211.33</v>
      </c>
      <c r="D210" s="31">
        <f t="shared" si="31"/>
        <v>9.4999999999999998E-3</v>
      </c>
      <c r="E210" s="39">
        <f t="shared" si="34"/>
        <v>133.56930219910666</v>
      </c>
      <c r="F210" s="32">
        <f t="shared" si="32"/>
        <v>1077.7606978008932</v>
      </c>
      <c r="G210" s="37">
        <f t="shared" si="35"/>
        <v>7.6594151605136954E-2</v>
      </c>
      <c r="H210" s="3">
        <f t="shared" si="36"/>
        <v>167641.35786949171</v>
      </c>
      <c r="I210" s="32">
        <f t="shared" si="39"/>
        <v>200358.64213050829</v>
      </c>
      <c r="J210" s="34">
        <f t="shared" si="37"/>
        <v>43118.687869491827</v>
      </c>
      <c r="K210" s="35">
        <f t="shared" ref="K210:K273" si="40">+IF(C210=0,0,B210+C210+K209)</f>
        <v>243477.32999999897</v>
      </c>
      <c r="M210" s="51">
        <f t="shared" si="38"/>
        <v>16.75</v>
      </c>
      <c r="N210" s="55">
        <v>16.75</v>
      </c>
    </row>
    <row r="211" spans="1:14" x14ac:dyDescent="0.25">
      <c r="A211" s="29">
        <v>50679</v>
      </c>
      <c r="B211" s="38"/>
      <c r="C211" s="36">
        <f t="shared" si="33"/>
        <v>1211.33</v>
      </c>
      <c r="D211" s="31">
        <f t="shared" si="31"/>
        <v>9.4999999999999998E-3</v>
      </c>
      <c r="E211" s="39">
        <f t="shared" si="34"/>
        <v>132.71607498001427</v>
      </c>
      <c r="F211" s="32">
        <f t="shared" si="32"/>
        <v>1078.6139250199856</v>
      </c>
      <c r="G211" s="37">
        <f t="shared" si="35"/>
        <v>7.7147599721061194E-2</v>
      </c>
      <c r="H211" s="3">
        <f t="shared" si="36"/>
        <v>166562.74394447173</v>
      </c>
      <c r="I211" s="32">
        <f t="shared" si="39"/>
        <v>201437.25605552827</v>
      </c>
      <c r="J211" s="34">
        <f t="shared" si="37"/>
        <v>43251.403944471844</v>
      </c>
      <c r="K211" s="35">
        <f t="shared" si="40"/>
        <v>244688.65999999896</v>
      </c>
      <c r="M211" s="51">
        <f t="shared" si="38"/>
        <v>16.8333333333334</v>
      </c>
      <c r="N211" s="55">
        <v>16.8333333333334</v>
      </c>
    </row>
    <row r="212" spans="1:14" x14ac:dyDescent="0.25">
      <c r="A212" s="29">
        <v>50710</v>
      </c>
      <c r="B212" s="38"/>
      <c r="C212" s="36">
        <f t="shared" si="33"/>
        <v>1211.33</v>
      </c>
      <c r="D212" s="31">
        <f t="shared" si="31"/>
        <v>9.4999999999999998E-3</v>
      </c>
      <c r="E212" s="39">
        <f t="shared" si="34"/>
        <v>131.86217228937343</v>
      </c>
      <c r="F212" s="32">
        <f t="shared" si="32"/>
        <v>1079.4678277106266</v>
      </c>
      <c r="G212" s="37">
        <f t="shared" si="35"/>
        <v>7.7708656772338319E-2</v>
      </c>
      <c r="H212" s="3">
        <f t="shared" si="36"/>
        <v>165483.27611676112</v>
      </c>
      <c r="I212" s="32">
        <f t="shared" si="39"/>
        <v>202516.72388323888</v>
      </c>
      <c r="J212" s="34">
        <f t="shared" si="37"/>
        <v>43383.266116761217</v>
      </c>
      <c r="K212" s="35">
        <f t="shared" si="40"/>
        <v>245899.98999999894</v>
      </c>
      <c r="M212" s="51">
        <f t="shared" si="38"/>
        <v>16.9166666666667</v>
      </c>
      <c r="N212" s="55">
        <v>16.9166666666667</v>
      </c>
    </row>
    <row r="213" spans="1:14" x14ac:dyDescent="0.25">
      <c r="A213" s="29">
        <v>50740</v>
      </c>
      <c r="B213" s="38"/>
      <c r="C213" s="36">
        <f t="shared" si="33"/>
        <v>1211.33</v>
      </c>
      <c r="D213" s="31">
        <f t="shared" si="31"/>
        <v>9.4999999999999998E-3</v>
      </c>
      <c r="E213" s="39">
        <f t="shared" si="34"/>
        <v>131.00759359243588</v>
      </c>
      <c r="F213" s="32">
        <f t="shared" si="32"/>
        <v>1080.3224064075641</v>
      </c>
      <c r="G213" s="37">
        <f t="shared" si="35"/>
        <v>7.8277480579897099E-2</v>
      </c>
      <c r="H213" s="3">
        <f t="shared" si="36"/>
        <v>164402.95371035355</v>
      </c>
      <c r="I213" s="32">
        <f t="shared" si="39"/>
        <v>203597.04628964645</v>
      </c>
      <c r="J213" s="34">
        <f t="shared" si="37"/>
        <v>43514.273710353649</v>
      </c>
      <c r="K213" s="35">
        <f t="shared" si="40"/>
        <v>247111.31999999893</v>
      </c>
      <c r="M213" s="51">
        <f t="shared" si="38"/>
        <v>17</v>
      </c>
      <c r="N213" s="55">
        <v>17</v>
      </c>
    </row>
    <row r="214" spans="1:14" x14ac:dyDescent="0.25">
      <c r="A214" s="29">
        <v>50771</v>
      </c>
      <c r="B214" s="2">
        <f>IF(H214=0,0,$C$6)</f>
        <v>0</v>
      </c>
      <c r="C214" s="36">
        <f t="shared" si="33"/>
        <v>1211.33</v>
      </c>
      <c r="D214" s="31">
        <f t="shared" si="31"/>
        <v>9.4999999999999998E-3</v>
      </c>
      <c r="E214" s="39">
        <f t="shared" si="34"/>
        <v>130.15233835402989</v>
      </c>
      <c r="F214" s="32">
        <f t="shared" si="32"/>
        <v>1081.1776616459701</v>
      </c>
      <c r="G214" s="37">
        <f t="shared" si="35"/>
        <v>7.8854233359642784E-2</v>
      </c>
      <c r="H214" s="3">
        <f t="shared" si="36"/>
        <v>163321.77604870757</v>
      </c>
      <c r="I214" s="32">
        <f t="shared" si="39"/>
        <v>204678.22395129243</v>
      </c>
      <c r="J214" s="34">
        <f t="shared" si="37"/>
        <v>43644.426048707683</v>
      </c>
      <c r="K214" s="35">
        <f t="shared" si="40"/>
        <v>248322.64999999892</v>
      </c>
      <c r="M214" s="51">
        <f t="shared" si="38"/>
        <v>17.0833333333334</v>
      </c>
      <c r="N214" s="55">
        <v>17.0833333333334</v>
      </c>
    </row>
    <row r="215" spans="1:14" x14ac:dyDescent="0.25">
      <c r="A215" s="29">
        <v>50802</v>
      </c>
      <c r="B215" s="38"/>
      <c r="C215" s="36">
        <f t="shared" si="33"/>
        <v>1211.33</v>
      </c>
      <c r="D215" s="31">
        <f t="shared" si="31"/>
        <v>9.4999999999999998E-3</v>
      </c>
      <c r="E215" s="39">
        <f t="shared" si="34"/>
        <v>129.29640603856015</v>
      </c>
      <c r="F215" s="32">
        <f t="shared" si="32"/>
        <v>1082.0335939614397</v>
      </c>
      <c r="G215" s="37">
        <f t="shared" si="35"/>
        <v>7.9439081876518158E-2</v>
      </c>
      <c r="H215" s="3">
        <f t="shared" si="36"/>
        <v>162239.74245474613</v>
      </c>
      <c r="I215" s="32">
        <f t="shared" si="39"/>
        <v>205760.25754525387</v>
      </c>
      <c r="J215" s="34">
        <f t="shared" si="37"/>
        <v>43773.722454746239</v>
      </c>
      <c r="K215" s="35">
        <f t="shared" si="40"/>
        <v>249533.9799999989</v>
      </c>
      <c r="M215" s="51">
        <f t="shared" si="38"/>
        <v>17.1666666666667</v>
      </c>
      <c r="N215" s="55">
        <v>17.1666666666667</v>
      </c>
    </row>
    <row r="216" spans="1:14" x14ac:dyDescent="0.25">
      <c r="A216" s="29">
        <v>50830</v>
      </c>
      <c r="B216" s="38"/>
      <c r="C216" s="36">
        <f t="shared" si="33"/>
        <v>1211.33</v>
      </c>
      <c r="D216" s="31">
        <f t="shared" si="31"/>
        <v>9.4999999999999998E-3</v>
      </c>
      <c r="E216" s="39">
        <f t="shared" si="34"/>
        <v>128.43979611000734</v>
      </c>
      <c r="F216" s="32">
        <f t="shared" si="32"/>
        <v>1082.8902038899926</v>
      </c>
      <c r="G216" s="37">
        <f t="shared" si="35"/>
        <v>8.0032197605090769E-2</v>
      </c>
      <c r="H216" s="3">
        <f t="shared" si="36"/>
        <v>161156.85225085614</v>
      </c>
      <c r="I216" s="32">
        <f t="shared" si="39"/>
        <v>206843.14774914386</v>
      </c>
      <c r="J216" s="34">
        <f t="shared" si="37"/>
        <v>43902.162250856243</v>
      </c>
      <c r="K216" s="35">
        <f t="shared" si="40"/>
        <v>250745.30999999889</v>
      </c>
      <c r="M216" s="51">
        <f t="shared" si="38"/>
        <v>17.25</v>
      </c>
      <c r="N216" s="55">
        <v>17.25</v>
      </c>
    </row>
    <row r="217" spans="1:14" x14ac:dyDescent="0.25">
      <c r="A217" s="29">
        <v>50861</v>
      </c>
      <c r="B217" s="38"/>
      <c r="C217" s="36">
        <f t="shared" si="33"/>
        <v>1211.33</v>
      </c>
      <c r="D217" s="31">
        <f t="shared" si="31"/>
        <v>9.4999999999999998E-3</v>
      </c>
      <c r="E217" s="39">
        <f t="shared" si="34"/>
        <v>127.58250803192777</v>
      </c>
      <c r="F217" s="32">
        <f t="shared" si="32"/>
        <v>1083.7474919680722</v>
      </c>
      <c r="G217" s="37">
        <f t="shared" si="35"/>
        <v>8.0633756896991496E-2</v>
      </c>
      <c r="H217" s="3">
        <f t="shared" si="36"/>
        <v>160073.10475888808</v>
      </c>
      <c r="I217" s="32">
        <f t="shared" si="39"/>
        <v>207926.89524111192</v>
      </c>
      <c r="J217" s="34">
        <f t="shared" si="37"/>
        <v>44029.74475888817</v>
      </c>
      <c r="K217" s="35">
        <f t="shared" si="40"/>
        <v>251956.63999999888</v>
      </c>
      <c r="M217" s="51">
        <f t="shared" si="38"/>
        <v>17.3333333333334</v>
      </c>
      <c r="N217" s="55">
        <v>17.3333333333334</v>
      </c>
    </row>
    <row r="218" spans="1:14" x14ac:dyDescent="0.25">
      <c r="A218" s="29">
        <v>50891</v>
      </c>
      <c r="B218" s="38"/>
      <c r="C218" s="36">
        <f t="shared" si="33"/>
        <v>1211.33</v>
      </c>
      <c r="D218" s="31">
        <f t="shared" si="31"/>
        <v>9.4999999999999998E-3</v>
      </c>
      <c r="E218" s="39">
        <f t="shared" si="34"/>
        <v>126.72454126745305</v>
      </c>
      <c r="F218" s="32">
        <f t="shared" si="32"/>
        <v>1084.6054587325468</v>
      </c>
      <c r="G218" s="37">
        <f t="shared" si="35"/>
        <v>8.1243941155547339E-2</v>
      </c>
      <c r="H218" s="3">
        <f t="shared" si="36"/>
        <v>158988.49930015553</v>
      </c>
      <c r="I218" s="32">
        <f t="shared" si="39"/>
        <v>209011.50069984447</v>
      </c>
      <c r="J218" s="34">
        <f t="shared" si="37"/>
        <v>44156.469300155622</v>
      </c>
      <c r="K218" s="35">
        <f t="shared" si="40"/>
        <v>253167.96999999887</v>
      </c>
      <c r="M218" s="51">
        <f t="shared" si="38"/>
        <v>17.4166666666667</v>
      </c>
      <c r="N218" s="55">
        <v>17.4166666666667</v>
      </c>
    </row>
    <row r="219" spans="1:14" x14ac:dyDescent="0.25">
      <c r="A219" s="29">
        <v>50922</v>
      </c>
      <c r="B219" s="38"/>
      <c r="C219" s="36">
        <f t="shared" si="33"/>
        <v>1211.33</v>
      </c>
      <c r="D219" s="31">
        <f t="shared" si="31"/>
        <v>9.4999999999999998E-3</v>
      </c>
      <c r="E219" s="39">
        <f t="shared" si="34"/>
        <v>125.8658952792898</v>
      </c>
      <c r="F219" s="32">
        <f t="shared" si="32"/>
        <v>1085.4641047207101</v>
      </c>
      <c r="G219" s="37">
        <f t="shared" si="35"/>
        <v>8.1862937017972273E-2</v>
      </c>
      <c r="H219" s="3">
        <f t="shared" si="36"/>
        <v>157903.03519543482</v>
      </c>
      <c r="I219" s="32">
        <f t="shared" si="39"/>
        <v>210096.96480456518</v>
      </c>
      <c r="J219" s="34">
        <f t="shared" si="37"/>
        <v>44282.335195434913</v>
      </c>
      <c r="K219" s="35">
        <f t="shared" si="40"/>
        <v>254379.29999999885</v>
      </c>
      <c r="M219" s="51">
        <f t="shared" si="38"/>
        <v>17.5</v>
      </c>
      <c r="N219" s="55">
        <v>17.5</v>
      </c>
    </row>
    <row r="220" spans="1:14" x14ac:dyDescent="0.25">
      <c r="A220" s="29">
        <v>50952</v>
      </c>
      <c r="B220" s="38"/>
      <c r="C220" s="36">
        <f t="shared" si="33"/>
        <v>1211.33</v>
      </c>
      <c r="D220" s="31">
        <f t="shared" si="31"/>
        <v>9.4999999999999998E-3</v>
      </c>
      <c r="E220" s="39">
        <f t="shared" si="34"/>
        <v>125.00656952971923</v>
      </c>
      <c r="F220" s="32">
        <f t="shared" si="32"/>
        <v>1086.3234304702808</v>
      </c>
      <c r="G220" s="37">
        <f t="shared" si="35"/>
        <v>8.2490936545500354E-2</v>
      </c>
      <c r="H220" s="3">
        <f t="shared" si="36"/>
        <v>156816.71176496454</v>
      </c>
      <c r="I220" s="32">
        <f t="shared" si="39"/>
        <v>211183.28823503546</v>
      </c>
      <c r="J220" s="34">
        <f t="shared" si="37"/>
        <v>44407.341764964629</v>
      </c>
      <c r="K220" s="35">
        <f t="shared" si="40"/>
        <v>255590.62999999884</v>
      </c>
      <c r="M220" s="51">
        <f t="shared" si="38"/>
        <v>17.5833333333334</v>
      </c>
      <c r="N220" s="55">
        <v>17.5833333333334</v>
      </c>
    </row>
    <row r="221" spans="1:14" x14ac:dyDescent="0.25">
      <c r="A221" s="29">
        <v>50983</v>
      </c>
      <c r="B221" s="38"/>
      <c r="C221" s="36">
        <f t="shared" si="33"/>
        <v>1211.33</v>
      </c>
      <c r="D221" s="31">
        <f t="shared" si="31"/>
        <v>9.4999999999999998E-3</v>
      </c>
      <c r="E221" s="39">
        <f t="shared" si="34"/>
        <v>124.14656348059692</v>
      </c>
      <c r="F221" s="32">
        <f t="shared" si="32"/>
        <v>1087.1834365194029</v>
      </c>
      <c r="G221" s="37">
        <f t="shared" si="35"/>
        <v>8.3128137421867573E-2</v>
      </c>
      <c r="H221" s="3">
        <f t="shared" si="36"/>
        <v>155729.52832844513</v>
      </c>
      <c r="I221" s="32">
        <f t="shared" si="39"/>
        <v>212270.47167155487</v>
      </c>
      <c r="J221" s="34">
        <f t="shared" si="37"/>
        <v>44531.488328445223</v>
      </c>
      <c r="K221" s="35">
        <f t="shared" si="40"/>
        <v>256801.95999999883</v>
      </c>
      <c r="M221" s="51">
        <f t="shared" si="38"/>
        <v>17.6666666666667</v>
      </c>
      <c r="N221" s="55">
        <v>17.6666666666667</v>
      </c>
    </row>
    <row r="222" spans="1:14" x14ac:dyDescent="0.25">
      <c r="A222" s="29">
        <v>51014</v>
      </c>
      <c r="B222" s="38"/>
      <c r="C222" s="36">
        <f t="shared" si="33"/>
        <v>1211.33</v>
      </c>
      <c r="D222" s="31">
        <f t="shared" si="31"/>
        <v>9.4999999999999998E-3</v>
      </c>
      <c r="E222" s="39">
        <f t="shared" si="34"/>
        <v>123.28587659335238</v>
      </c>
      <c r="F222" s="32">
        <f t="shared" si="32"/>
        <v>1088.0441234066475</v>
      </c>
      <c r="G222" s="37">
        <f t="shared" si="35"/>
        <v>8.3774743160574067E-2</v>
      </c>
      <c r="H222" s="3">
        <f t="shared" si="36"/>
        <v>154641.48420503849</v>
      </c>
      <c r="I222" s="32">
        <f t="shared" si="39"/>
        <v>213358.51579496151</v>
      </c>
      <c r="J222" s="34">
        <f t="shared" si="37"/>
        <v>44654.774205038571</v>
      </c>
      <c r="K222" s="35">
        <f t="shared" si="40"/>
        <v>258013.28999999881</v>
      </c>
      <c r="M222" s="51">
        <f t="shared" si="38"/>
        <v>17.75</v>
      </c>
      <c r="N222" s="55">
        <v>17.75</v>
      </c>
    </row>
    <row r="223" spans="1:14" x14ac:dyDescent="0.25">
      <c r="A223" s="29">
        <v>51044</v>
      </c>
      <c r="B223" s="38"/>
      <c r="C223" s="36">
        <f t="shared" si="33"/>
        <v>1211.33</v>
      </c>
      <c r="D223" s="31">
        <f t="shared" si="31"/>
        <v>9.4999999999999998E-3</v>
      </c>
      <c r="E223" s="39">
        <f t="shared" si="34"/>
        <v>122.42450832898879</v>
      </c>
      <c r="F223" s="32">
        <f t="shared" si="32"/>
        <v>1088.9054916710111</v>
      </c>
      <c r="G223" s="37">
        <f t="shared" si="35"/>
        <v>8.4430963321382585E-2</v>
      </c>
      <c r="H223" s="3">
        <f t="shared" si="36"/>
        <v>153552.57871336749</v>
      </c>
      <c r="I223" s="32">
        <f t="shared" si="39"/>
        <v>214447.42128663251</v>
      </c>
      <c r="J223" s="34">
        <f t="shared" si="37"/>
        <v>44777.198713367558</v>
      </c>
      <c r="K223" s="35">
        <f t="shared" si="40"/>
        <v>259224.6199999988</v>
      </c>
      <c r="M223" s="51">
        <f t="shared" si="38"/>
        <v>17.8333333333334</v>
      </c>
      <c r="N223" s="55">
        <v>17.8333333333334</v>
      </c>
    </row>
    <row r="224" spans="1:14" x14ac:dyDescent="0.25">
      <c r="A224" s="29">
        <v>51075</v>
      </c>
      <c r="B224" s="38"/>
      <c r="C224" s="36">
        <f t="shared" si="33"/>
        <v>1211.33</v>
      </c>
      <c r="D224" s="31">
        <f t="shared" si="31"/>
        <v>9.4999999999999998E-3</v>
      </c>
      <c r="E224" s="39">
        <f t="shared" si="34"/>
        <v>121.5624581480826</v>
      </c>
      <c r="F224" s="32">
        <f t="shared" si="32"/>
        <v>1089.7675418519173</v>
      </c>
      <c r="G224" s="37">
        <f t="shared" si="35"/>
        <v>8.5097013736537136E-2</v>
      </c>
      <c r="H224" s="3">
        <f t="shared" si="36"/>
        <v>152462.81117151558</v>
      </c>
      <c r="I224" s="32">
        <f t="shared" si="39"/>
        <v>215537.18882848442</v>
      </c>
      <c r="J224" s="34">
        <f t="shared" si="37"/>
        <v>44898.761171515638</v>
      </c>
      <c r="K224" s="35">
        <f t="shared" si="40"/>
        <v>260435.94999999879</v>
      </c>
      <c r="M224" s="51">
        <f t="shared" si="38"/>
        <v>17.9166666666667</v>
      </c>
      <c r="N224" s="55">
        <v>17.9166666666667</v>
      </c>
    </row>
    <row r="225" spans="1:14" x14ac:dyDescent="0.25">
      <c r="A225" s="29">
        <v>51105</v>
      </c>
      <c r="B225" s="38"/>
      <c r="C225" s="36">
        <f t="shared" si="33"/>
        <v>1211.33</v>
      </c>
      <c r="D225" s="31">
        <f t="shared" si="31"/>
        <v>9.4999999999999998E-3</v>
      </c>
      <c r="E225" s="39">
        <f t="shared" si="34"/>
        <v>120.69972551078315</v>
      </c>
      <c r="F225" s="32">
        <f t="shared" si="32"/>
        <v>1090.6302744892168</v>
      </c>
      <c r="G225" s="37">
        <f t="shared" si="35"/>
        <v>8.5773116747215036E-2</v>
      </c>
      <c r="H225" s="3">
        <f t="shared" si="36"/>
        <v>151372.18089702635</v>
      </c>
      <c r="I225" s="32">
        <f t="shared" si="39"/>
        <v>216627.81910297365</v>
      </c>
      <c r="J225" s="34">
        <f t="shared" si="37"/>
        <v>45019.460897026423</v>
      </c>
      <c r="K225" s="35">
        <f t="shared" si="40"/>
        <v>261647.27999999878</v>
      </c>
      <c r="M225" s="51">
        <f t="shared" si="38"/>
        <v>18</v>
      </c>
      <c r="N225" s="55">
        <v>18</v>
      </c>
    </row>
    <row r="226" spans="1:14" x14ac:dyDescent="0.25">
      <c r="A226" s="29">
        <v>51136</v>
      </c>
      <c r="B226" s="2">
        <f>IF(H226=0,0,$C$6)</f>
        <v>0</v>
      </c>
      <c r="C226" s="36">
        <f t="shared" si="33"/>
        <v>1211.33</v>
      </c>
      <c r="D226" s="31">
        <f t="shared" si="31"/>
        <v>9.4999999999999998E-3</v>
      </c>
      <c r="E226" s="39">
        <f t="shared" si="34"/>
        <v>119.83630987681254</v>
      </c>
      <c r="F226" s="32">
        <f t="shared" si="32"/>
        <v>1091.4936901231874</v>
      </c>
      <c r="G226" s="37">
        <f t="shared" si="35"/>
        <v>8.6459501450756343E-2</v>
      </c>
      <c r="H226" s="3">
        <f t="shared" si="36"/>
        <v>150280.68720690315</v>
      </c>
      <c r="I226" s="32">
        <f t="shared" si="39"/>
        <v>217719.31279309685</v>
      </c>
      <c r="J226" s="34">
        <f t="shared" si="37"/>
        <v>45139.297206903233</v>
      </c>
      <c r="K226" s="35">
        <f t="shared" si="40"/>
        <v>262858.60999999876</v>
      </c>
      <c r="M226" s="51">
        <f t="shared" si="38"/>
        <v>18.0833333333334</v>
      </c>
      <c r="N226" s="55">
        <v>18.0833333333334</v>
      </c>
    </row>
    <row r="227" spans="1:14" x14ac:dyDescent="0.25">
      <c r="A227" s="29">
        <v>51167</v>
      </c>
      <c r="B227" s="38"/>
      <c r="C227" s="36">
        <f t="shared" si="33"/>
        <v>1211.33</v>
      </c>
      <c r="D227" s="31">
        <f t="shared" si="31"/>
        <v>9.4999999999999998E-3</v>
      </c>
      <c r="E227" s="39">
        <f t="shared" si="34"/>
        <v>118.97221070546499</v>
      </c>
      <c r="F227" s="32">
        <f t="shared" si="32"/>
        <v>1092.357789294535</v>
      </c>
      <c r="G227" s="37">
        <f t="shared" si="35"/>
        <v>8.7156403959248036E-2</v>
      </c>
      <c r="H227" s="3">
        <f t="shared" si="36"/>
        <v>149188.32941760862</v>
      </c>
      <c r="I227" s="32">
        <f t="shared" si="39"/>
        <v>218811.67058239138</v>
      </c>
      <c r="J227" s="34">
        <f t="shared" si="37"/>
        <v>45258.269417608695</v>
      </c>
      <c r="K227" s="35">
        <f t="shared" si="40"/>
        <v>264069.93999999878</v>
      </c>
      <c r="M227" s="51">
        <f t="shared" si="38"/>
        <v>18.1666666666667</v>
      </c>
      <c r="N227" s="55">
        <v>18.1666666666667</v>
      </c>
    </row>
    <row r="228" spans="1:14" x14ac:dyDescent="0.25">
      <c r="A228" s="29">
        <v>51196</v>
      </c>
      <c r="B228" s="38"/>
      <c r="C228" s="36">
        <f t="shared" si="33"/>
        <v>1211.33</v>
      </c>
      <c r="D228" s="31">
        <f t="shared" si="31"/>
        <v>9.4999999999999998E-3</v>
      </c>
      <c r="E228" s="39">
        <f t="shared" si="34"/>
        <v>118.10742745560681</v>
      </c>
      <c r="F228" s="32">
        <f t="shared" si="32"/>
        <v>1093.2225725443932</v>
      </c>
      <c r="G228" s="37">
        <f t="shared" si="35"/>
        <v>8.7864067670076443E-2</v>
      </c>
      <c r="H228" s="3">
        <f t="shared" si="36"/>
        <v>148095.10684506423</v>
      </c>
      <c r="I228" s="32">
        <f t="shared" si="39"/>
        <v>219904.89315493577</v>
      </c>
      <c r="J228" s="34">
        <f t="shared" si="37"/>
        <v>45376.376845064304</v>
      </c>
      <c r="K228" s="35">
        <f t="shared" si="40"/>
        <v>265281.2699999988</v>
      </c>
      <c r="M228" s="51">
        <f t="shared" si="38"/>
        <v>18.25</v>
      </c>
      <c r="N228" s="55">
        <v>18.25</v>
      </c>
    </row>
    <row r="229" spans="1:14" x14ac:dyDescent="0.25">
      <c r="A229" s="29">
        <v>51227</v>
      </c>
      <c r="B229" s="38"/>
      <c r="C229" s="36">
        <f t="shared" si="33"/>
        <v>1211.33</v>
      </c>
      <c r="D229" s="31">
        <f t="shared" si="31"/>
        <v>9.4999999999999998E-3</v>
      </c>
      <c r="E229" s="39">
        <f t="shared" si="34"/>
        <v>117.24195958567584</v>
      </c>
      <c r="F229" s="32">
        <f t="shared" si="32"/>
        <v>1094.088040414324</v>
      </c>
      <c r="G229" s="37">
        <f t="shared" si="35"/>
        <v>8.8582743549098855E-2</v>
      </c>
      <c r="H229" s="3">
        <f t="shared" si="36"/>
        <v>147001.01880464991</v>
      </c>
      <c r="I229" s="32">
        <f t="shared" si="39"/>
        <v>220998.98119535009</v>
      </c>
      <c r="J229" s="34">
        <f t="shared" si="37"/>
        <v>45493.618804649981</v>
      </c>
      <c r="K229" s="35">
        <f t="shared" si="40"/>
        <v>266492.59999999881</v>
      </c>
      <c r="M229" s="51">
        <f t="shared" si="38"/>
        <v>18.3333333333334</v>
      </c>
      <c r="N229" s="55">
        <v>18.3333333333334</v>
      </c>
    </row>
    <row r="230" spans="1:14" x14ac:dyDescent="0.25">
      <c r="A230" s="29">
        <v>51257</v>
      </c>
      <c r="B230" s="38"/>
      <c r="C230" s="36">
        <f t="shared" si="33"/>
        <v>1211.33</v>
      </c>
      <c r="D230" s="31">
        <f t="shared" si="31"/>
        <v>9.4999999999999998E-3</v>
      </c>
      <c r="E230" s="39">
        <f t="shared" si="34"/>
        <v>116.37580655368117</v>
      </c>
      <c r="F230" s="32">
        <f t="shared" si="32"/>
        <v>1094.9541934463186</v>
      </c>
      <c r="G230" s="37">
        <f t="shared" si="35"/>
        <v>8.9312690427126432E-2</v>
      </c>
      <c r="H230" s="3">
        <f t="shared" si="36"/>
        <v>145906.06461120359</v>
      </c>
      <c r="I230" s="32">
        <f t="shared" si="39"/>
        <v>222093.93538879641</v>
      </c>
      <c r="J230" s="34">
        <f t="shared" si="37"/>
        <v>45609.994611203663</v>
      </c>
      <c r="K230" s="35">
        <f t="shared" si="40"/>
        <v>267703.92999999883</v>
      </c>
      <c r="M230" s="51">
        <f t="shared" si="38"/>
        <v>18.4166666666667</v>
      </c>
      <c r="N230" s="55">
        <v>18.4166666666667</v>
      </c>
    </row>
    <row r="231" spans="1:14" x14ac:dyDescent="0.25">
      <c r="A231" s="29">
        <v>51288</v>
      </c>
      <c r="B231" s="38"/>
      <c r="C231" s="36">
        <f t="shared" si="33"/>
        <v>1211.33</v>
      </c>
      <c r="D231" s="31">
        <f t="shared" si="31"/>
        <v>9.4999999999999998E-3</v>
      </c>
      <c r="E231" s="39">
        <f t="shared" si="34"/>
        <v>115.50896781720284</v>
      </c>
      <c r="F231" s="32">
        <f t="shared" si="32"/>
        <v>1095.8210321827971</v>
      </c>
      <c r="G231" s="37">
        <f t="shared" si="35"/>
        <v>9.0054175310454468E-2</v>
      </c>
      <c r="H231" s="3">
        <f t="shared" si="36"/>
        <v>144810.24357902078</v>
      </c>
      <c r="I231" s="32">
        <f t="shared" si="39"/>
        <v>223189.75642097922</v>
      </c>
      <c r="J231" s="34">
        <f t="shared" si="37"/>
        <v>45725.503579020864</v>
      </c>
      <c r="K231" s="35">
        <f t="shared" si="40"/>
        <v>268915.25999999885</v>
      </c>
      <c r="M231" s="51">
        <f t="shared" si="38"/>
        <v>18.5</v>
      </c>
      <c r="N231" s="55">
        <v>18.5</v>
      </c>
    </row>
    <row r="232" spans="1:14" x14ac:dyDescent="0.25">
      <c r="A232" s="29">
        <v>51318</v>
      </c>
      <c r="B232" s="38"/>
      <c r="C232" s="36">
        <f t="shared" si="33"/>
        <v>1211.33</v>
      </c>
      <c r="D232" s="31">
        <f t="shared" si="31"/>
        <v>9.4999999999999998E-3</v>
      </c>
      <c r="E232" s="39">
        <f t="shared" si="34"/>
        <v>114.64144283339145</v>
      </c>
      <c r="F232" s="32">
        <f t="shared" si="32"/>
        <v>1096.6885571666085</v>
      </c>
      <c r="G232" s="37">
        <f t="shared" si="35"/>
        <v>9.0807473706222233E-2</v>
      </c>
      <c r="H232" s="3">
        <f t="shared" si="36"/>
        <v>143713.55502185418</v>
      </c>
      <c r="I232" s="32">
        <f t="shared" si="39"/>
        <v>224286.44497814582</v>
      </c>
      <c r="J232" s="34">
        <f t="shared" si="37"/>
        <v>45840.145021854252</v>
      </c>
      <c r="K232" s="35">
        <f t="shared" si="40"/>
        <v>270126.58999999886</v>
      </c>
      <c r="M232" s="51">
        <f t="shared" si="38"/>
        <v>18.5833333333334</v>
      </c>
      <c r="N232" s="55">
        <v>18.5833333333334</v>
      </c>
    </row>
    <row r="233" spans="1:14" x14ac:dyDescent="0.25">
      <c r="A233" s="29">
        <v>51349</v>
      </c>
      <c r="B233" s="38"/>
      <c r="C233" s="36">
        <f t="shared" si="33"/>
        <v>1211.33</v>
      </c>
      <c r="D233" s="31">
        <f t="shared" si="31"/>
        <v>9.4999999999999998E-3</v>
      </c>
      <c r="E233" s="39">
        <f t="shared" si="34"/>
        <v>113.77323105896789</v>
      </c>
      <c r="F233" s="32">
        <f t="shared" si="32"/>
        <v>1097.556768941032</v>
      </c>
      <c r="G233" s="37">
        <f t="shared" si="35"/>
        <v>9.157286996343561E-2</v>
      </c>
      <c r="H233" s="3">
        <f t="shared" si="36"/>
        <v>142615.99825291315</v>
      </c>
      <c r="I233" s="32">
        <f t="shared" si="39"/>
        <v>225384.00174708685</v>
      </c>
      <c r="J233" s="34">
        <f t="shared" si="37"/>
        <v>45953.918252913223</v>
      </c>
      <c r="K233" s="35">
        <f t="shared" si="40"/>
        <v>271337.91999999888</v>
      </c>
      <c r="M233" s="51">
        <f t="shared" si="38"/>
        <v>18.6666666666667</v>
      </c>
      <c r="N233" s="55">
        <v>18.6666666666667</v>
      </c>
    </row>
    <row r="234" spans="1:14" x14ac:dyDescent="0.25">
      <c r="A234" s="29">
        <v>51380</v>
      </c>
      <c r="B234" s="38"/>
      <c r="C234" s="36">
        <f t="shared" si="33"/>
        <v>1211.33</v>
      </c>
      <c r="D234" s="31">
        <f t="shared" si="31"/>
        <v>9.4999999999999998E-3</v>
      </c>
      <c r="E234" s="39">
        <f t="shared" si="34"/>
        <v>112.90433195022291</v>
      </c>
      <c r="F234" s="32">
        <f t="shared" si="32"/>
        <v>1098.425668049777</v>
      </c>
      <c r="G234" s="37">
        <f t="shared" si="35"/>
        <v>9.2350657630539373E-2</v>
      </c>
      <c r="H234" s="3">
        <f t="shared" si="36"/>
        <v>141517.57258486337</v>
      </c>
      <c r="I234" s="32">
        <f t="shared" si="39"/>
        <v>226482.42741513663</v>
      </c>
      <c r="J234" s="34">
        <f t="shared" si="37"/>
        <v>46066.822584863447</v>
      </c>
      <c r="K234" s="35">
        <f t="shared" si="40"/>
        <v>272549.24999999889</v>
      </c>
      <c r="M234" s="51">
        <f t="shared" si="38"/>
        <v>18.75</v>
      </c>
      <c r="N234" s="55">
        <v>18.75</v>
      </c>
    </row>
    <row r="235" spans="1:14" x14ac:dyDescent="0.25">
      <c r="A235" s="29">
        <v>51410</v>
      </c>
      <c r="B235" s="38"/>
      <c r="C235" s="36">
        <f t="shared" si="33"/>
        <v>1211.33</v>
      </c>
      <c r="D235" s="31">
        <f t="shared" si="31"/>
        <v>9.4999999999999998E-3</v>
      </c>
      <c r="E235" s="39">
        <f t="shared" si="34"/>
        <v>112.03474496301685</v>
      </c>
      <c r="F235" s="32">
        <f t="shared" si="32"/>
        <v>1099.295255036983</v>
      </c>
      <c r="G235" s="37">
        <f t="shared" si="35"/>
        <v>9.3141139830483263E-2</v>
      </c>
      <c r="H235" s="3">
        <f t="shared" si="36"/>
        <v>140418.27732982638</v>
      </c>
      <c r="I235" s="32">
        <f t="shared" si="39"/>
        <v>227581.72267017362</v>
      </c>
      <c r="J235" s="34">
        <f t="shared" si="37"/>
        <v>46178.85732982646</v>
      </c>
      <c r="K235" s="35">
        <f t="shared" si="40"/>
        <v>273760.57999999891</v>
      </c>
      <c r="M235" s="51">
        <f t="shared" si="38"/>
        <v>18.8333333333334</v>
      </c>
      <c r="N235" s="55">
        <v>18.8333333333334</v>
      </c>
    </row>
    <row r="236" spans="1:14" x14ac:dyDescent="0.25">
      <c r="A236" s="29">
        <v>51441</v>
      </c>
      <c r="B236" s="38"/>
      <c r="C236" s="36">
        <f t="shared" si="33"/>
        <v>1211.33</v>
      </c>
      <c r="D236" s="31">
        <f t="shared" si="31"/>
        <v>9.4999999999999998E-3</v>
      </c>
      <c r="E236" s="39">
        <f t="shared" si="34"/>
        <v>111.16446955277921</v>
      </c>
      <c r="F236" s="32">
        <f t="shared" si="32"/>
        <v>1100.1655304472208</v>
      </c>
      <c r="G236" s="37">
        <f t="shared" si="35"/>
        <v>9.3944629654289069E-2</v>
      </c>
      <c r="H236" s="3">
        <f t="shared" si="36"/>
        <v>139318.11179937917</v>
      </c>
      <c r="I236" s="32">
        <f t="shared" si="39"/>
        <v>228681.88820062083</v>
      </c>
      <c r="J236" s="34">
        <f t="shared" si="37"/>
        <v>46290.021799379239</v>
      </c>
      <c r="K236" s="35">
        <f t="shared" si="40"/>
        <v>274971.90999999893</v>
      </c>
      <c r="M236" s="51">
        <f t="shared" si="38"/>
        <v>18.9166666666667</v>
      </c>
      <c r="N236" s="55">
        <v>18.9166666666667</v>
      </c>
    </row>
    <row r="237" spans="1:14" x14ac:dyDescent="0.25">
      <c r="A237" s="29">
        <v>51471</v>
      </c>
      <c r="B237" s="38"/>
      <c r="C237" s="36">
        <f t="shared" si="33"/>
        <v>1211.33</v>
      </c>
      <c r="D237" s="31">
        <f t="shared" si="31"/>
        <v>9.4999999999999998E-3</v>
      </c>
      <c r="E237" s="39">
        <f t="shared" si="34"/>
        <v>110.2935051745085</v>
      </c>
      <c r="F237" s="32">
        <f t="shared" si="32"/>
        <v>1101.0364948254914</v>
      </c>
      <c r="G237" s="37">
        <f t="shared" si="35"/>
        <v>9.4761450574192177E-2</v>
      </c>
      <c r="H237" s="3">
        <f t="shared" si="36"/>
        <v>138217.07530455367</v>
      </c>
      <c r="I237" s="32">
        <f t="shared" si="39"/>
        <v>229782.92469544633</v>
      </c>
      <c r="J237" s="34">
        <f t="shared" si="37"/>
        <v>46400.315304553747</v>
      </c>
      <c r="K237" s="35">
        <f t="shared" si="40"/>
        <v>276183.23999999894</v>
      </c>
      <c r="M237" s="51">
        <f t="shared" si="38"/>
        <v>19</v>
      </c>
      <c r="N237" s="55">
        <v>19</v>
      </c>
    </row>
    <row r="238" spans="1:14" x14ac:dyDescent="0.25">
      <c r="A238" s="29">
        <v>51502</v>
      </c>
      <c r="B238" s="2">
        <f>IF(H238=0,0,$C$6)</f>
        <v>0</v>
      </c>
      <c r="C238" s="36">
        <f t="shared" si="33"/>
        <v>1211.33</v>
      </c>
      <c r="D238" s="31">
        <f t="shared" si="31"/>
        <v>9.4999999999999998E-3</v>
      </c>
      <c r="E238" s="39">
        <f t="shared" si="34"/>
        <v>109.42185128277164</v>
      </c>
      <c r="F238" s="32">
        <f t="shared" si="32"/>
        <v>1101.9081487172282</v>
      </c>
      <c r="G238" s="37">
        <f t="shared" si="35"/>
        <v>9.5591936877502448E-2</v>
      </c>
      <c r="H238" s="3">
        <f t="shared" si="36"/>
        <v>137115.16715583645</v>
      </c>
      <c r="I238" s="32">
        <f t="shared" si="39"/>
        <v>230884.83284416355</v>
      </c>
      <c r="J238" s="34">
        <f t="shared" si="37"/>
        <v>46509.737155836519</v>
      </c>
      <c r="K238" s="35">
        <f t="shared" si="40"/>
        <v>277394.56999999896</v>
      </c>
      <c r="M238" s="51">
        <f t="shared" si="38"/>
        <v>19.0833333333334</v>
      </c>
      <c r="N238" s="55">
        <v>19.0833333333334</v>
      </c>
    </row>
    <row r="239" spans="1:14" x14ac:dyDescent="0.25">
      <c r="A239" s="29">
        <v>51533</v>
      </c>
      <c r="B239" s="38"/>
      <c r="C239" s="36">
        <f t="shared" si="33"/>
        <v>1211.33</v>
      </c>
      <c r="D239" s="31">
        <f t="shared" si="31"/>
        <v>9.4999999999999998E-3</v>
      </c>
      <c r="E239" s="39">
        <f t="shared" si="34"/>
        <v>108.54950733170385</v>
      </c>
      <c r="F239" s="32">
        <f t="shared" si="32"/>
        <v>1102.7804926682961</v>
      </c>
      <c r="G239" s="37">
        <f t="shared" si="35"/>
        <v>9.6436434122407683E-2</v>
      </c>
      <c r="H239" s="3">
        <f t="shared" si="36"/>
        <v>136012.38666316814</v>
      </c>
      <c r="I239" s="32">
        <f t="shared" si="39"/>
        <v>231987.61333683186</v>
      </c>
      <c r="J239" s="34">
        <f t="shared" si="37"/>
        <v>46618.286663168226</v>
      </c>
      <c r="K239" s="35">
        <f t="shared" si="40"/>
        <v>278605.89999999898</v>
      </c>
      <c r="M239" s="51">
        <f t="shared" si="38"/>
        <v>19.1666666666667</v>
      </c>
      <c r="N239" s="55">
        <v>19.1666666666667</v>
      </c>
    </row>
    <row r="240" spans="1:14" x14ac:dyDescent="0.25">
      <c r="A240" s="29">
        <v>51561</v>
      </c>
      <c r="B240" s="38"/>
      <c r="C240" s="36">
        <f t="shared" si="33"/>
        <v>1211.33</v>
      </c>
      <c r="D240" s="31">
        <f t="shared" si="31"/>
        <v>9.4999999999999998E-3</v>
      </c>
      <c r="E240" s="39">
        <f t="shared" si="34"/>
        <v>107.67647277500811</v>
      </c>
      <c r="F240" s="32">
        <f t="shared" si="32"/>
        <v>1103.6535272249919</v>
      </c>
      <c r="G240" s="37">
        <f t="shared" si="35"/>
        <v>9.7295299617024655E-2</v>
      </c>
      <c r="H240" s="3">
        <f t="shared" si="36"/>
        <v>134908.73313594316</v>
      </c>
      <c r="I240" s="32">
        <f t="shared" si="39"/>
        <v>233091.26686405684</v>
      </c>
      <c r="J240" s="34">
        <f t="shared" si="37"/>
        <v>46725.963135943231</v>
      </c>
      <c r="K240" s="35">
        <f t="shared" si="40"/>
        <v>279817.22999999899</v>
      </c>
      <c r="M240" s="51">
        <f t="shared" si="38"/>
        <v>19.25</v>
      </c>
      <c r="N240" s="55">
        <v>19.25</v>
      </c>
    </row>
    <row r="241" spans="1:14" x14ac:dyDescent="0.25">
      <c r="A241" s="29">
        <v>51592</v>
      </c>
      <c r="B241" s="38"/>
      <c r="C241" s="36">
        <f t="shared" si="33"/>
        <v>1211.33</v>
      </c>
      <c r="D241" s="31">
        <f t="shared" si="31"/>
        <v>9.4999999999999998E-3</v>
      </c>
      <c r="E241" s="39">
        <f t="shared" si="34"/>
        <v>106.80274706595499</v>
      </c>
      <c r="F241" s="32">
        <f t="shared" si="32"/>
        <v>1104.527252934045</v>
      </c>
      <c r="G241" s="37">
        <f t="shared" si="35"/>
        <v>9.8168902923093285E-2</v>
      </c>
      <c r="H241" s="3">
        <f t="shared" si="36"/>
        <v>133804.2058830091</v>
      </c>
      <c r="I241" s="32">
        <f t="shared" si="39"/>
        <v>234195.7941169909</v>
      </c>
      <c r="J241" s="34">
        <f t="shared" si="37"/>
        <v>46832.76588300919</v>
      </c>
      <c r="K241" s="35">
        <f t="shared" si="40"/>
        <v>281028.55999999901</v>
      </c>
      <c r="M241" s="51">
        <f t="shared" si="38"/>
        <v>19.3333333333334</v>
      </c>
      <c r="N241" s="55">
        <v>19.3333333333334</v>
      </c>
    </row>
    <row r="242" spans="1:14" x14ac:dyDescent="0.25">
      <c r="A242" s="29">
        <v>51622</v>
      </c>
      <c r="B242" s="38"/>
      <c r="C242" s="36">
        <f t="shared" si="33"/>
        <v>1211.33</v>
      </c>
      <c r="D242" s="31">
        <f t="shared" si="31"/>
        <v>9.4999999999999998E-3</v>
      </c>
      <c r="E242" s="39">
        <f t="shared" si="34"/>
        <v>105.92832965738221</v>
      </c>
      <c r="F242" s="32">
        <f t="shared" si="32"/>
        <v>1105.4016703426178</v>
      </c>
      <c r="G242" s="37">
        <f t="shared" si="35"/>
        <v>9.9057626385805703E-2</v>
      </c>
      <c r="H242" s="3">
        <f t="shared" si="36"/>
        <v>132698.80421266647</v>
      </c>
      <c r="I242" s="32">
        <f t="shared" si="39"/>
        <v>235301.19578733353</v>
      </c>
      <c r="J242" s="34">
        <f t="shared" si="37"/>
        <v>46938.694212666574</v>
      </c>
      <c r="K242" s="35">
        <f t="shared" si="40"/>
        <v>282239.88999999902</v>
      </c>
      <c r="M242" s="51">
        <f t="shared" si="38"/>
        <v>19.4166666666667</v>
      </c>
      <c r="N242" s="55">
        <v>19.4166666666667</v>
      </c>
    </row>
    <row r="243" spans="1:14" x14ac:dyDescent="0.25">
      <c r="A243" s="29">
        <v>51653</v>
      </c>
      <c r="B243" s="38"/>
      <c r="C243" s="36">
        <f t="shared" si="33"/>
        <v>1211.33</v>
      </c>
      <c r="D243" s="31">
        <f t="shared" si="31"/>
        <v>9.4999999999999998E-3</v>
      </c>
      <c r="E243" s="39">
        <f t="shared" si="34"/>
        <v>105.05322000169429</v>
      </c>
      <c r="F243" s="32">
        <f t="shared" si="32"/>
        <v>1106.2767799983058</v>
      </c>
      <c r="G243" s="37">
        <f t="shared" si="35"/>
        <v>9.9961865691365823E-2</v>
      </c>
      <c r="H243" s="3">
        <f t="shared" si="36"/>
        <v>131592.52743266817</v>
      </c>
      <c r="I243" s="32">
        <f t="shared" si="39"/>
        <v>236407.47256733183</v>
      </c>
      <c r="J243" s="34">
        <f t="shared" si="37"/>
        <v>47043.747432668271</v>
      </c>
      <c r="K243" s="35">
        <f t="shared" si="40"/>
        <v>283451.21999999904</v>
      </c>
      <c r="M243" s="51">
        <f t="shared" si="38"/>
        <v>19.5</v>
      </c>
      <c r="N243" s="55">
        <v>19.5</v>
      </c>
    </row>
    <row r="244" spans="1:14" x14ac:dyDescent="0.25">
      <c r="A244" s="29">
        <v>51683</v>
      </c>
      <c r="B244" s="38"/>
      <c r="C244" s="36">
        <f t="shared" si="33"/>
        <v>1211.33</v>
      </c>
      <c r="D244" s="31">
        <f t="shared" si="31"/>
        <v>9.4999999999999998E-3</v>
      </c>
      <c r="E244" s="39">
        <f t="shared" si="34"/>
        <v>104.1774175508623</v>
      </c>
      <c r="F244" s="32">
        <f t="shared" si="32"/>
        <v>1107.1525824491375</v>
      </c>
      <c r="G244" s="37">
        <f t="shared" si="35"/>
        <v>0.1008820304539879</v>
      </c>
      <c r="H244" s="3">
        <f t="shared" si="36"/>
        <v>130485.37485021903</v>
      </c>
      <c r="I244" s="32">
        <f t="shared" si="39"/>
        <v>237514.62514978097</v>
      </c>
      <c r="J244" s="34">
        <f t="shared" si="37"/>
        <v>47147.924850219133</v>
      </c>
      <c r="K244" s="35">
        <f t="shared" si="40"/>
        <v>284662.54999999906</v>
      </c>
      <c r="M244" s="51">
        <f t="shared" si="38"/>
        <v>19.5833333333334</v>
      </c>
      <c r="N244" s="55">
        <v>19.5833333333334</v>
      </c>
    </row>
    <row r="245" spans="1:14" x14ac:dyDescent="0.25">
      <c r="A245" s="29">
        <v>51714</v>
      </c>
      <c r="B245" s="38"/>
      <c r="C245" s="36">
        <f t="shared" si="33"/>
        <v>1211.33</v>
      </c>
      <c r="D245" s="31">
        <f t="shared" si="31"/>
        <v>9.4999999999999998E-3</v>
      </c>
      <c r="E245" s="39">
        <f t="shared" si="34"/>
        <v>103.30092175642339</v>
      </c>
      <c r="F245" s="32">
        <f t="shared" si="32"/>
        <v>1108.0290782435766</v>
      </c>
      <c r="G245" s="37">
        <f t="shared" si="35"/>
        <v>0.10181854483416346</v>
      </c>
      <c r="H245" s="3">
        <f t="shared" si="36"/>
        <v>129377.34577197545</v>
      </c>
      <c r="I245" s="32">
        <f t="shared" si="39"/>
        <v>238622.65422802453</v>
      </c>
      <c r="J245" s="34">
        <f t="shared" si="37"/>
        <v>47251.225771975558</v>
      </c>
      <c r="K245" s="35">
        <f t="shared" si="40"/>
        <v>285873.87999999907</v>
      </c>
      <c r="M245" s="51">
        <f t="shared" si="38"/>
        <v>19.6666666666667</v>
      </c>
      <c r="N245" s="55">
        <v>19.6666666666667</v>
      </c>
    </row>
    <row r="246" spans="1:14" x14ac:dyDescent="0.25">
      <c r="A246" s="29">
        <v>51745</v>
      </c>
      <c r="B246" s="38"/>
      <c r="C246" s="36">
        <f t="shared" si="33"/>
        <v>1211.33</v>
      </c>
      <c r="D246" s="31">
        <f t="shared" si="31"/>
        <v>9.4999999999999998E-3</v>
      </c>
      <c r="E246" s="39">
        <f t="shared" si="34"/>
        <v>102.42373206948055</v>
      </c>
      <c r="F246" s="32">
        <f t="shared" si="32"/>
        <v>1108.9062679305193</v>
      </c>
      <c r="G246" s="37">
        <f t="shared" si="35"/>
        <v>0.10277184819015706</v>
      </c>
      <c r="H246" s="3">
        <f t="shared" si="36"/>
        <v>128268.43950404493</v>
      </c>
      <c r="I246" s="32">
        <f t="shared" si="39"/>
        <v>239731.56049595505</v>
      </c>
      <c r="J246" s="34">
        <f t="shared" si="37"/>
        <v>47353.649504045039</v>
      </c>
      <c r="K246" s="35">
        <f t="shared" si="40"/>
        <v>287085.20999999909</v>
      </c>
      <c r="M246" s="51">
        <f t="shared" si="38"/>
        <v>19.75</v>
      </c>
      <c r="N246" s="55">
        <v>19.75</v>
      </c>
    </row>
    <row r="247" spans="1:14" x14ac:dyDescent="0.25">
      <c r="A247" s="29">
        <v>51775</v>
      </c>
      <c r="B247" s="38"/>
      <c r="C247" s="36">
        <f t="shared" si="33"/>
        <v>1211.33</v>
      </c>
      <c r="D247" s="31">
        <f t="shared" si="31"/>
        <v>9.4999999999999998E-3</v>
      </c>
      <c r="E247" s="39">
        <f t="shared" si="34"/>
        <v>101.54584794070223</v>
      </c>
      <c r="F247" s="32">
        <f t="shared" si="32"/>
        <v>1109.7841520592976</v>
      </c>
      <c r="G247" s="37">
        <f t="shared" si="35"/>
        <v>0.10374239576483349</v>
      </c>
      <c r="H247" s="3">
        <f t="shared" si="36"/>
        <v>127158.65535198564</v>
      </c>
      <c r="I247" s="32">
        <f t="shared" si="39"/>
        <v>240841.34464801435</v>
      </c>
      <c r="J247" s="34">
        <f t="shared" si="37"/>
        <v>47455.195351985742</v>
      </c>
      <c r="K247" s="35">
        <f t="shared" si="40"/>
        <v>288296.53999999911</v>
      </c>
      <c r="M247" s="51">
        <f t="shared" si="38"/>
        <v>19.8333333333334</v>
      </c>
      <c r="N247" s="55">
        <v>19.8333333333334</v>
      </c>
    </row>
    <row r="248" spans="1:14" x14ac:dyDescent="0.25">
      <c r="A248" s="29">
        <v>51806</v>
      </c>
      <c r="B248" s="38"/>
      <c r="C248" s="36">
        <f t="shared" si="33"/>
        <v>1211.33</v>
      </c>
      <c r="D248" s="31">
        <f t="shared" si="31"/>
        <v>9.4999999999999998E-3</v>
      </c>
      <c r="E248" s="39">
        <f t="shared" si="34"/>
        <v>100.66726882032196</v>
      </c>
      <c r="F248" s="32">
        <f t="shared" si="32"/>
        <v>1110.6627311796778</v>
      </c>
      <c r="G248" s="37">
        <f t="shared" si="35"/>
        <v>0.10473065941007226</v>
      </c>
      <c r="H248" s="3">
        <f t="shared" si="36"/>
        <v>126047.99262080596</v>
      </c>
      <c r="I248" s="32">
        <f t="shared" si="39"/>
        <v>241952.00737919402</v>
      </c>
      <c r="J248" s="34">
        <f t="shared" si="37"/>
        <v>47555.862620806067</v>
      </c>
      <c r="K248" s="35">
        <f t="shared" si="40"/>
        <v>289507.86999999912</v>
      </c>
      <c r="M248" s="51">
        <f t="shared" si="38"/>
        <v>19.9166666666667</v>
      </c>
      <c r="N248" s="55">
        <v>19.9166666666667</v>
      </c>
    </row>
    <row r="249" spans="1:14" x14ac:dyDescent="0.25">
      <c r="A249" s="29">
        <v>51836</v>
      </c>
      <c r="B249" s="38"/>
      <c r="C249" s="36">
        <f t="shared" si="33"/>
        <v>1211.33</v>
      </c>
      <c r="D249" s="31">
        <f t="shared" si="31"/>
        <v>9.4999999999999998E-3</v>
      </c>
      <c r="E249" s="39">
        <f t="shared" si="34"/>
        <v>99.787994158138062</v>
      </c>
      <c r="F249" s="32">
        <f t="shared" si="32"/>
        <v>1111.542005841862</v>
      </c>
      <c r="G249" s="37">
        <f t="shared" si="35"/>
        <v>0.10573712835119099</v>
      </c>
      <c r="H249" s="3">
        <f t="shared" si="36"/>
        <v>124936.45061496409</v>
      </c>
      <c r="I249" s="32">
        <f t="shared" si="39"/>
        <v>243063.54938503591</v>
      </c>
      <c r="J249" s="34">
        <f t="shared" si="37"/>
        <v>47655.650614964208</v>
      </c>
      <c r="K249" s="35">
        <f t="shared" si="40"/>
        <v>290719.19999999914</v>
      </c>
      <c r="M249" s="51">
        <f t="shared" si="38"/>
        <v>20</v>
      </c>
      <c r="N249" s="55">
        <v>20</v>
      </c>
    </row>
    <row r="250" spans="1:14" x14ac:dyDescent="0.25">
      <c r="A250" s="29">
        <v>51867</v>
      </c>
      <c r="B250" s="2">
        <f>IF(H250=0,0,$C$6)</f>
        <v>0</v>
      </c>
      <c r="C250" s="36">
        <f t="shared" si="33"/>
        <v>1211.33</v>
      </c>
      <c r="D250" s="31">
        <f t="shared" si="31"/>
        <v>9.4999999999999998E-3</v>
      </c>
      <c r="E250" s="39">
        <f t="shared" si="34"/>
        <v>98.908023403513241</v>
      </c>
      <c r="F250" s="32">
        <f t="shared" si="32"/>
        <v>1112.4219765964867</v>
      </c>
      <c r="G250" s="37">
        <f t="shared" si="35"/>
        <v>0.10676230999397979</v>
      </c>
      <c r="H250" s="3">
        <f t="shared" si="36"/>
        <v>123824.02863836761</v>
      </c>
      <c r="I250" s="32">
        <f t="shared" si="39"/>
        <v>244175.9713616324</v>
      </c>
      <c r="J250" s="34">
        <f t="shared" si="37"/>
        <v>47754.558638367722</v>
      </c>
      <c r="K250" s="35">
        <f t="shared" si="40"/>
        <v>291930.52999999915</v>
      </c>
      <c r="M250" s="51">
        <f t="shared" si="38"/>
        <v>20.0833333333334</v>
      </c>
      <c r="N250" s="55">
        <v>20.0833333333334</v>
      </c>
    </row>
    <row r="251" spans="1:14" x14ac:dyDescent="0.25">
      <c r="A251" s="29">
        <v>51898</v>
      </c>
      <c r="B251" s="38"/>
      <c r="C251" s="36">
        <f t="shared" si="33"/>
        <v>1211.33</v>
      </c>
      <c r="D251" s="31">
        <f t="shared" si="31"/>
        <v>9.4999999999999998E-3</v>
      </c>
      <c r="E251" s="39">
        <f t="shared" si="34"/>
        <v>98.027356005374358</v>
      </c>
      <c r="F251" s="32">
        <f t="shared" si="32"/>
        <v>1113.3026439946257</v>
      </c>
      <c r="G251" s="37">
        <f t="shared" si="35"/>
        <v>0.1078067307771438</v>
      </c>
      <c r="H251" s="3">
        <f t="shared" si="36"/>
        <v>122710.72599437299</v>
      </c>
      <c r="I251" s="32">
        <f t="shared" si="39"/>
        <v>245289.27400562703</v>
      </c>
      <c r="J251" s="34">
        <f t="shared" si="37"/>
        <v>47852.585994373097</v>
      </c>
      <c r="K251" s="35">
        <f t="shared" si="40"/>
        <v>293141.85999999917</v>
      </c>
      <c r="M251" s="51">
        <f t="shared" si="38"/>
        <v>20.1666666666667</v>
      </c>
      <c r="N251" s="55">
        <v>20.1666666666667</v>
      </c>
    </row>
    <row r="252" spans="1:14" x14ac:dyDescent="0.25">
      <c r="A252" s="29">
        <v>51926</v>
      </c>
      <c r="B252" s="38"/>
      <c r="C252" s="36">
        <f t="shared" si="33"/>
        <v>1211.33</v>
      </c>
      <c r="D252" s="31">
        <f t="shared" si="31"/>
        <v>9.4999999999999998E-3</v>
      </c>
      <c r="E252" s="39">
        <f t="shared" si="34"/>
        <v>97.145991412211956</v>
      </c>
      <c r="F252" s="32">
        <f t="shared" si="32"/>
        <v>1114.184008587788</v>
      </c>
      <c r="G252" s="37">
        <f t="shared" si="35"/>
        <v>0.10887093707316282</v>
      </c>
      <c r="H252" s="3">
        <f t="shared" si="36"/>
        <v>121596.5419857852</v>
      </c>
      <c r="I252" s="32">
        <f t="shared" si="39"/>
        <v>246403.45801421482</v>
      </c>
      <c r="J252" s="34">
        <f t="shared" si="37"/>
        <v>47949.731985785307</v>
      </c>
      <c r="K252" s="35">
        <f t="shared" si="40"/>
        <v>294353.18999999919</v>
      </c>
      <c r="M252" s="51">
        <f t="shared" si="38"/>
        <v>20.25</v>
      </c>
      <c r="N252" s="55">
        <v>20.25</v>
      </c>
    </row>
    <row r="253" spans="1:14" x14ac:dyDescent="0.25">
      <c r="A253" s="29">
        <v>51957</v>
      </c>
      <c r="B253" s="38"/>
      <c r="C253" s="36">
        <f t="shared" si="33"/>
        <v>1211.33</v>
      </c>
      <c r="D253" s="31">
        <f t="shared" si="31"/>
        <v>9.4999999999999998E-3</v>
      </c>
      <c r="E253" s="39">
        <f t="shared" si="34"/>
        <v>96.263929072079932</v>
      </c>
      <c r="F253" s="32">
        <f t="shared" si="32"/>
        <v>1115.06607092792</v>
      </c>
      <c r="G253" s="37">
        <f t="shared" si="35"/>
        <v>0.1099554961408068</v>
      </c>
      <c r="H253" s="3">
        <f t="shared" si="36"/>
        <v>120481.47591485728</v>
      </c>
      <c r="I253" s="32">
        <f t="shared" si="39"/>
        <v>247518.52408514271</v>
      </c>
      <c r="J253" s="34">
        <f t="shared" si="37"/>
        <v>48045.995914857391</v>
      </c>
      <c r="K253" s="35">
        <f t="shared" si="40"/>
        <v>295564.5199999992</v>
      </c>
      <c r="M253" s="51">
        <f t="shared" si="38"/>
        <v>20.3333333333334</v>
      </c>
      <c r="N253" s="55">
        <v>20.3333333333334</v>
      </c>
    </row>
    <row r="254" spans="1:14" x14ac:dyDescent="0.25">
      <c r="A254" s="29">
        <v>51987</v>
      </c>
      <c r="B254" s="38"/>
      <c r="C254" s="36">
        <f t="shared" si="33"/>
        <v>1211.33</v>
      </c>
      <c r="D254" s="31">
        <f t="shared" si="31"/>
        <v>9.4999999999999998E-3</v>
      </c>
      <c r="E254" s="39">
        <f t="shared" si="34"/>
        <v>95.381168432595345</v>
      </c>
      <c r="F254" s="32">
        <f t="shared" si="32"/>
        <v>1115.9488315674046</v>
      </c>
      <c r="G254" s="37">
        <f t="shared" si="35"/>
        <v>0.11106099713279638</v>
      </c>
      <c r="H254" s="3">
        <f t="shared" si="36"/>
        <v>119365.52708328987</v>
      </c>
      <c r="I254" s="32">
        <f t="shared" si="39"/>
        <v>248634.47291671013</v>
      </c>
      <c r="J254" s="34">
        <f t="shared" si="37"/>
        <v>48141.377083289983</v>
      </c>
      <c r="K254" s="35">
        <f t="shared" si="40"/>
        <v>296775.84999999922</v>
      </c>
      <c r="M254" s="51">
        <f t="shared" si="38"/>
        <v>20.4166666666667</v>
      </c>
      <c r="N254" s="55">
        <v>20.4166666666667</v>
      </c>
    </row>
    <row r="255" spans="1:14" x14ac:dyDescent="0.25">
      <c r="A255" s="29">
        <v>52018</v>
      </c>
      <c r="B255" s="38"/>
      <c r="C255" s="36">
        <f t="shared" si="33"/>
        <v>1211.33</v>
      </c>
      <c r="D255" s="31">
        <f t="shared" si="31"/>
        <v>9.4999999999999998E-3</v>
      </c>
      <c r="E255" s="39">
        <f t="shared" si="34"/>
        <v>94.497708940937812</v>
      </c>
      <c r="F255" s="32">
        <f t="shared" si="32"/>
        <v>1116.8322910590621</v>
      </c>
      <c r="G255" s="37">
        <f t="shared" si="35"/>
        <v>0.11218805216236952</v>
      </c>
      <c r="H255" s="3">
        <f t="shared" si="36"/>
        <v>118248.6947922308</v>
      </c>
      <c r="I255" s="32">
        <f t="shared" si="39"/>
        <v>249751.30520776921</v>
      </c>
      <c r="J255" s="34">
        <f t="shared" si="37"/>
        <v>48235.874792230919</v>
      </c>
      <c r="K255" s="35">
        <f t="shared" si="40"/>
        <v>297987.17999999924</v>
      </c>
      <c r="M255" s="51">
        <f t="shared" si="38"/>
        <v>20.5</v>
      </c>
      <c r="N255" s="55">
        <v>20.5</v>
      </c>
    </row>
    <row r="256" spans="1:14" x14ac:dyDescent="0.25">
      <c r="A256" s="29">
        <v>52048</v>
      </c>
      <c r="B256" s="38"/>
      <c r="C256" s="36">
        <f t="shared" si="33"/>
        <v>1211.33</v>
      </c>
      <c r="D256" s="31">
        <f t="shared" si="31"/>
        <v>9.4999999999999998E-3</v>
      </c>
      <c r="E256" s="39">
        <f t="shared" si="34"/>
        <v>93.613550043849386</v>
      </c>
      <c r="F256" s="32">
        <f t="shared" si="32"/>
        <v>1117.7164499561504</v>
      </c>
      <c r="G256" s="37">
        <f t="shared" si="35"/>
        <v>0.11333729743281094</v>
      </c>
      <c r="H256" s="3">
        <f t="shared" si="36"/>
        <v>117130.97834227466</v>
      </c>
      <c r="I256" s="32">
        <f t="shared" si="39"/>
        <v>250869.02165772533</v>
      </c>
      <c r="J256" s="34">
        <f t="shared" si="37"/>
        <v>48329.488342274766</v>
      </c>
      <c r="K256" s="35">
        <f t="shared" si="40"/>
        <v>299198.50999999925</v>
      </c>
      <c r="M256" s="51">
        <f t="shared" si="38"/>
        <v>20.5833333333334</v>
      </c>
      <c r="N256" s="55">
        <v>20.5833333333334</v>
      </c>
    </row>
    <row r="257" spans="1:14" x14ac:dyDescent="0.25">
      <c r="A257" s="29">
        <v>52079</v>
      </c>
      <c r="B257" s="38"/>
      <c r="C257" s="36">
        <f t="shared" si="33"/>
        <v>1211.33</v>
      </c>
      <c r="D257" s="31">
        <f t="shared" si="31"/>
        <v>9.4999999999999998E-3</v>
      </c>
      <c r="E257" s="39">
        <f t="shared" si="34"/>
        <v>92.728691187634112</v>
      </c>
      <c r="F257" s="32">
        <f t="shared" si="32"/>
        <v>1118.6013088123659</v>
      </c>
      <c r="G257" s="37">
        <f t="shared" si="35"/>
        <v>0.11450939443432413</v>
      </c>
      <c r="H257" s="3">
        <f t="shared" si="36"/>
        <v>116012.37703346228</v>
      </c>
      <c r="I257" s="32">
        <f t="shared" si="39"/>
        <v>251987.62296653772</v>
      </c>
      <c r="J257" s="34">
        <f t="shared" si="37"/>
        <v>48422.217033462402</v>
      </c>
      <c r="K257" s="35">
        <f t="shared" si="40"/>
        <v>300409.83999999927</v>
      </c>
      <c r="M257" s="51">
        <f t="shared" si="38"/>
        <v>20.6666666666667</v>
      </c>
      <c r="N257" s="55">
        <v>20.6666666666667</v>
      </c>
    </row>
    <row r="258" spans="1:14" x14ac:dyDescent="0.25">
      <c r="A258" s="29">
        <v>52110</v>
      </c>
      <c r="B258" s="38"/>
      <c r="C258" s="36">
        <f t="shared" si="33"/>
        <v>1211.33</v>
      </c>
      <c r="D258" s="31">
        <f t="shared" si="31"/>
        <v>9.4999999999999998E-3</v>
      </c>
      <c r="E258" s="39">
        <f t="shared" si="34"/>
        <v>91.843131818157644</v>
      </c>
      <c r="F258" s="32">
        <f t="shared" si="32"/>
        <v>1119.4868681818423</v>
      </c>
      <c r="G258" s="37">
        <f t="shared" si="35"/>
        <v>0.11570503121297684</v>
      </c>
      <c r="H258" s="3">
        <f t="shared" si="36"/>
        <v>114892.89016528043</v>
      </c>
      <c r="I258" s="32">
        <f t="shared" si="39"/>
        <v>253107.10983471957</v>
      </c>
      <c r="J258" s="34">
        <f t="shared" si="37"/>
        <v>48514.060165280564</v>
      </c>
      <c r="K258" s="35">
        <f t="shared" si="40"/>
        <v>301621.16999999929</v>
      </c>
      <c r="M258" s="51">
        <f t="shared" si="38"/>
        <v>20.75</v>
      </c>
      <c r="N258" s="55">
        <v>20.75</v>
      </c>
    </row>
    <row r="259" spans="1:14" x14ac:dyDescent="0.25">
      <c r="A259" s="29">
        <v>52140</v>
      </c>
      <c r="B259" s="38"/>
      <c r="C259" s="36">
        <f t="shared" si="33"/>
        <v>1211.33</v>
      </c>
      <c r="D259" s="31">
        <f t="shared" si="31"/>
        <v>9.4999999999999998E-3</v>
      </c>
      <c r="E259" s="39">
        <f t="shared" si="34"/>
        <v>90.956871380847005</v>
      </c>
      <c r="F259" s="32">
        <f t="shared" si="32"/>
        <v>1120.373128619153</v>
      </c>
      <c r="G259" s="37">
        <f t="shared" si="35"/>
        <v>0.11692492371683491</v>
      </c>
      <c r="H259" s="3">
        <f t="shared" si="36"/>
        <v>113772.51703666129</v>
      </c>
      <c r="I259" s="32">
        <f t="shared" si="39"/>
        <v>254227.48296333873</v>
      </c>
      <c r="J259" s="34">
        <f t="shared" si="37"/>
        <v>48605.017036661411</v>
      </c>
      <c r="K259" s="35">
        <f t="shared" si="40"/>
        <v>302832.4999999993</v>
      </c>
      <c r="M259" s="51">
        <f t="shared" si="38"/>
        <v>20.8333333333334</v>
      </c>
      <c r="N259" s="55">
        <v>20.8333333333334</v>
      </c>
    </row>
    <row r="260" spans="1:14" x14ac:dyDescent="0.25">
      <c r="A260" s="29">
        <v>52171</v>
      </c>
      <c r="B260" s="38"/>
      <c r="C260" s="36">
        <f t="shared" si="33"/>
        <v>1211.33</v>
      </c>
      <c r="D260" s="31">
        <f t="shared" si="31"/>
        <v>9.4999999999999998E-3</v>
      </c>
      <c r="E260" s="39">
        <f t="shared" si="34"/>
        <v>90.069909320690172</v>
      </c>
      <c r="F260" s="32">
        <f t="shared" si="32"/>
        <v>1121.2600906793098</v>
      </c>
      <c r="G260" s="37">
        <f t="shared" si="35"/>
        <v>0.1181698172248187</v>
      </c>
      <c r="H260" s="3">
        <f t="shared" si="36"/>
        <v>112651.25694598198</v>
      </c>
      <c r="I260" s="32">
        <f t="shared" si="39"/>
        <v>255348.74305401801</v>
      </c>
      <c r="J260" s="34">
        <f t="shared" si="37"/>
        <v>48695.086945982104</v>
      </c>
      <c r="K260" s="35">
        <f t="shared" si="40"/>
        <v>304043.82999999932</v>
      </c>
      <c r="M260" s="51">
        <f t="shared" si="38"/>
        <v>20.9166666666667</v>
      </c>
      <c r="N260" s="55">
        <v>20.9166666666667</v>
      </c>
    </row>
    <row r="261" spans="1:14" x14ac:dyDescent="0.25">
      <c r="A261" s="29">
        <v>52201</v>
      </c>
      <c r="B261" s="38"/>
      <c r="C261" s="36">
        <f t="shared" si="33"/>
        <v>1211.33</v>
      </c>
      <c r="D261" s="31">
        <f t="shared" si="31"/>
        <v>9.4999999999999998E-3</v>
      </c>
      <c r="E261" s="39">
        <f t="shared" si="34"/>
        <v>89.182245082235738</v>
      </c>
      <c r="F261" s="32">
        <f t="shared" si="32"/>
        <v>1122.1477549177641</v>
      </c>
      <c r="G261" s="37">
        <f t="shared" si="35"/>
        <v>0.1194404878642735</v>
      </c>
      <c r="H261" s="3">
        <f t="shared" si="36"/>
        <v>111529.10919106421</v>
      </c>
      <c r="I261" s="32">
        <f t="shared" si="39"/>
        <v>256470.8908089358</v>
      </c>
      <c r="J261" s="34">
        <f t="shared" si="37"/>
        <v>48784.269191064341</v>
      </c>
      <c r="K261" s="35">
        <f t="shared" si="40"/>
        <v>305255.15999999933</v>
      </c>
      <c r="M261" s="51">
        <f t="shared" si="38"/>
        <v>21</v>
      </c>
      <c r="N261" s="55">
        <v>21</v>
      </c>
    </row>
    <row r="262" spans="1:14" x14ac:dyDescent="0.25">
      <c r="A262" s="29">
        <v>52232</v>
      </c>
      <c r="B262" s="2">
        <f>IF(H262=0,0,$C$6)</f>
        <v>0</v>
      </c>
      <c r="C262" s="36">
        <f t="shared" si="33"/>
        <v>1211.33</v>
      </c>
      <c r="D262" s="31">
        <f t="shared" si="31"/>
        <v>9.4999999999999998E-3</v>
      </c>
      <c r="E262" s="39">
        <f t="shared" si="34"/>
        <v>88.293878109592512</v>
      </c>
      <c r="F262" s="32">
        <f t="shared" si="32"/>
        <v>1123.0361218904075</v>
      </c>
      <c r="G262" s="37">
        <f t="shared" si="35"/>
        <v>0.12073774422374796</v>
      </c>
      <c r="H262" s="3">
        <f t="shared" si="36"/>
        <v>110406.0730691738</v>
      </c>
      <c r="I262" s="32">
        <f t="shared" si="39"/>
        <v>257593.92693082622</v>
      </c>
      <c r="J262" s="34">
        <f t="shared" si="37"/>
        <v>48872.563069173935</v>
      </c>
      <c r="K262" s="35">
        <f t="shared" si="40"/>
        <v>306466.48999999935</v>
      </c>
      <c r="M262" s="51">
        <f t="shared" si="38"/>
        <v>21.0833333333334</v>
      </c>
      <c r="N262" s="55">
        <v>21.0833333333334</v>
      </c>
    </row>
    <row r="263" spans="1:14" x14ac:dyDescent="0.25">
      <c r="A263" s="29">
        <v>52263</v>
      </c>
      <c r="B263" s="38"/>
      <c r="C263" s="36">
        <f t="shared" si="33"/>
        <v>1211.33</v>
      </c>
      <c r="D263" s="31">
        <f t="shared" si="31"/>
        <v>9.4999999999999998E-3</v>
      </c>
      <c r="E263" s="39">
        <f t="shared" si="34"/>
        <v>87.404807846429264</v>
      </c>
      <c r="F263" s="32">
        <f t="shared" si="32"/>
        <v>1123.9251921535706</v>
      </c>
      <c r="G263" s="37">
        <f t="shared" si="35"/>
        <v>0.12206242906802209</v>
      </c>
      <c r="H263" s="3">
        <f t="shared" si="36"/>
        <v>109282.14787702022</v>
      </c>
      <c r="I263" s="32">
        <f t="shared" si="39"/>
        <v>258717.85212297976</v>
      </c>
      <c r="J263" s="34">
        <f t="shared" si="37"/>
        <v>48959.967877020361</v>
      </c>
      <c r="K263" s="35">
        <f t="shared" si="40"/>
        <v>307677.81999999937</v>
      </c>
      <c r="M263" s="51">
        <f t="shared" si="38"/>
        <v>21.1666666666667</v>
      </c>
      <c r="N263" s="55">
        <v>21.1666666666667</v>
      </c>
    </row>
    <row r="264" spans="1:14" x14ac:dyDescent="0.25">
      <c r="A264" s="29">
        <v>52291</v>
      </c>
      <c r="B264" s="38"/>
      <c r="C264" s="36">
        <f t="shared" si="33"/>
        <v>1211.33</v>
      </c>
      <c r="D264" s="31">
        <f t="shared" si="31"/>
        <v>9.4999999999999998E-3</v>
      </c>
      <c r="E264" s="39">
        <f t="shared" si="34"/>
        <v>86.515033735974342</v>
      </c>
      <c r="F264" s="32">
        <f t="shared" si="32"/>
        <v>1124.8149662640255</v>
      </c>
      <c r="G264" s="37">
        <f t="shared" si="35"/>
        <v>0.12341542116302882</v>
      </c>
      <c r="H264" s="3">
        <f t="shared" si="36"/>
        <v>108157.3329107562</v>
      </c>
      <c r="I264" s="32">
        <f t="shared" si="39"/>
        <v>259842.6670892438</v>
      </c>
      <c r="J264" s="34">
        <f t="shared" si="37"/>
        <v>49046.482910756335</v>
      </c>
      <c r="K264" s="35">
        <f t="shared" si="40"/>
        <v>308889.14999999938</v>
      </c>
      <c r="M264" s="51">
        <f t="shared" si="38"/>
        <v>21.25</v>
      </c>
      <c r="N264" s="55">
        <v>21.25</v>
      </c>
    </row>
    <row r="265" spans="1:14" x14ac:dyDescent="0.25">
      <c r="A265" s="29">
        <v>52322</v>
      </c>
      <c r="B265" s="38"/>
      <c r="C265" s="36">
        <f t="shared" si="33"/>
        <v>1211.33</v>
      </c>
      <c r="D265" s="31">
        <f t="shared" si="31"/>
        <v>9.4999999999999998E-3</v>
      </c>
      <c r="E265" s="39">
        <f t="shared" si="34"/>
        <v>85.624555221015328</v>
      </c>
      <c r="F265" s="32">
        <f t="shared" si="32"/>
        <v>1125.7054447789847</v>
      </c>
      <c r="G265" s="37">
        <f t="shared" si="35"/>
        <v>0.12479763721897361</v>
      </c>
      <c r="H265" s="3">
        <f t="shared" si="36"/>
        <v>107031.62746597722</v>
      </c>
      <c r="I265" s="32">
        <f t="shared" si="39"/>
        <v>260968.37253402278</v>
      </c>
      <c r="J265" s="34">
        <f t="shared" si="37"/>
        <v>49132.107465977351</v>
      </c>
      <c r="K265" s="35">
        <f t="shared" si="40"/>
        <v>310100.4799999994</v>
      </c>
      <c r="M265" s="51">
        <f t="shared" si="38"/>
        <v>21.3333333333334</v>
      </c>
      <c r="N265" s="55">
        <v>21.3333333333334</v>
      </c>
    </row>
    <row r="266" spans="1:14" x14ac:dyDescent="0.25">
      <c r="A266" s="29">
        <v>52352</v>
      </c>
      <c r="B266" s="38"/>
      <c r="C266" s="36">
        <f t="shared" si="33"/>
        <v>1211.33</v>
      </c>
      <c r="D266" s="31">
        <f t="shared" ref="D266:D329" si="41">+IF(C266=0,0,$C$2)</f>
        <v>9.4999999999999998E-3</v>
      </c>
      <c r="E266" s="39">
        <f t="shared" si="34"/>
        <v>84.73337174389863</v>
      </c>
      <c r="F266" s="32">
        <f t="shared" ref="F266:F329" si="42">+IF($C$4&lt;=0,0,C266-E266)</f>
        <v>1126.5966282561012</v>
      </c>
      <c r="G266" s="37">
        <f t="shared" si="35"/>
        <v>0.12621003396067981</v>
      </c>
      <c r="H266" s="3">
        <f t="shared" si="36"/>
        <v>105905.03083772112</v>
      </c>
      <c r="I266" s="32">
        <f t="shared" si="39"/>
        <v>262094.96916227887</v>
      </c>
      <c r="J266" s="34">
        <f t="shared" si="37"/>
        <v>49216.840837721247</v>
      </c>
      <c r="K266" s="35">
        <f t="shared" si="40"/>
        <v>311311.80999999942</v>
      </c>
      <c r="M266" s="51">
        <f t="shared" si="38"/>
        <v>21.4166666666667</v>
      </c>
      <c r="N266" s="55">
        <v>21.4166666666667</v>
      </c>
    </row>
    <row r="267" spans="1:14" x14ac:dyDescent="0.25">
      <c r="A267" s="29">
        <v>52383</v>
      </c>
      <c r="B267" s="38"/>
      <c r="C267" s="36">
        <f t="shared" ref="C267:C330" si="43">+IF(H266&lt;=$C$3,H266+E267,C266)</f>
        <v>1211.33</v>
      </c>
      <c r="D267" s="31">
        <f t="shared" si="41"/>
        <v>9.4999999999999998E-3</v>
      </c>
      <c r="E267" s="39">
        <f t="shared" ref="E267:E330" si="44">+H266*$C$2/12</f>
        <v>83.841482746529223</v>
      </c>
      <c r="F267" s="32">
        <f t="shared" si="42"/>
        <v>1127.4885172534707</v>
      </c>
      <c r="G267" s="37">
        <f t="shared" ref="G267:G330" si="45">+IF(C267&lt;=0,0,F266/H266*12)</f>
        <v>0.12765361033498682</v>
      </c>
      <c r="H267" s="3">
        <f t="shared" ref="H267:H330" si="46">+H266-F267-B266</f>
        <v>104777.54232046765</v>
      </c>
      <c r="I267" s="32">
        <f t="shared" si="39"/>
        <v>263222.45767953235</v>
      </c>
      <c r="J267" s="34">
        <f t="shared" ref="J267:J330" si="47">+IF(C267=0,0,E267+J266)</f>
        <v>49300.682320467778</v>
      </c>
      <c r="K267" s="35">
        <f t="shared" si="40"/>
        <v>312523.13999999943</v>
      </c>
      <c r="M267" s="51">
        <f t="shared" si="38"/>
        <v>21.5</v>
      </c>
      <c r="N267" s="55">
        <v>21.5</v>
      </c>
    </row>
    <row r="268" spans="1:14" x14ac:dyDescent="0.25">
      <c r="A268" s="29">
        <v>52413</v>
      </c>
      <c r="B268" s="38"/>
      <c r="C268" s="36">
        <f t="shared" si="43"/>
        <v>1211.33</v>
      </c>
      <c r="D268" s="31">
        <f t="shared" si="41"/>
        <v>9.4999999999999998E-3</v>
      </c>
      <c r="E268" s="39">
        <f t="shared" si="44"/>
        <v>82.948887670370212</v>
      </c>
      <c r="F268" s="32">
        <f t="shared" si="42"/>
        <v>1128.3811123296298</v>
      </c>
      <c r="G268" s="37">
        <f t="shared" si="45"/>
        <v>0.12912940986590285</v>
      </c>
      <c r="H268" s="3">
        <f t="shared" si="46"/>
        <v>103649.16120813802</v>
      </c>
      <c r="I268" s="32">
        <f t="shared" si="39"/>
        <v>264350.83879186201</v>
      </c>
      <c r="J268" s="34">
        <f t="shared" si="47"/>
        <v>49383.631208138147</v>
      </c>
      <c r="K268" s="35">
        <f t="shared" si="40"/>
        <v>313734.46999999945</v>
      </c>
      <c r="M268" s="51">
        <f t="shared" ref="M268:M331" si="48">+IF(C268=0,0,N268)</f>
        <v>21.5833333333334</v>
      </c>
      <c r="N268" s="55">
        <v>21.5833333333334</v>
      </c>
    </row>
    <row r="269" spans="1:14" x14ac:dyDescent="0.25">
      <c r="A269" s="29">
        <v>52444</v>
      </c>
      <c r="B269" s="38"/>
      <c r="C269" s="36">
        <f t="shared" si="43"/>
        <v>1211.33</v>
      </c>
      <c r="D269" s="31">
        <f t="shared" si="41"/>
        <v>9.4999999999999998E-3</v>
      </c>
      <c r="E269" s="39">
        <f t="shared" si="44"/>
        <v>82.055585956442584</v>
      </c>
      <c r="F269" s="32">
        <f t="shared" si="42"/>
        <v>1129.2744140435573</v>
      </c>
      <c r="G269" s="37">
        <f t="shared" si="45"/>
        <v>0.13063852316918143</v>
      </c>
      <c r="H269" s="3">
        <f t="shared" si="46"/>
        <v>102519.88679409446</v>
      </c>
      <c r="I269" s="32">
        <f t="shared" si="39"/>
        <v>265480.11320590554</v>
      </c>
      <c r="J269" s="34">
        <f t="shared" si="47"/>
        <v>49465.686794094589</v>
      </c>
      <c r="K269" s="35">
        <f t="shared" si="40"/>
        <v>314945.79999999946</v>
      </c>
      <c r="M269" s="51">
        <f t="shared" si="48"/>
        <v>21.6666666666667</v>
      </c>
      <c r="N269" s="55">
        <v>21.6666666666667</v>
      </c>
    </row>
    <row r="270" spans="1:14" x14ac:dyDescent="0.25">
      <c r="A270" s="29">
        <v>52475</v>
      </c>
      <c r="B270" s="38"/>
      <c r="C270" s="36">
        <f t="shared" si="43"/>
        <v>1211.33</v>
      </c>
      <c r="D270" s="31">
        <f t="shared" si="41"/>
        <v>9.4999999999999998E-3</v>
      </c>
      <c r="E270" s="39">
        <f t="shared" si="44"/>
        <v>81.161577045324776</v>
      </c>
      <c r="F270" s="32">
        <f t="shared" si="42"/>
        <v>1130.1684229546752</v>
      </c>
      <c r="G270" s="37">
        <f t="shared" si="45"/>
        <v>0.13218209063905534</v>
      </c>
      <c r="H270" s="3">
        <f t="shared" si="46"/>
        <v>101389.71837113978</v>
      </c>
      <c r="I270" s="32">
        <f t="shared" si="39"/>
        <v>266610.28162886022</v>
      </c>
      <c r="J270" s="34">
        <f t="shared" si="47"/>
        <v>49546.848371139917</v>
      </c>
      <c r="K270" s="35">
        <f t="shared" si="40"/>
        <v>316157.12999999948</v>
      </c>
      <c r="M270" s="51">
        <f t="shared" si="48"/>
        <v>21.75</v>
      </c>
      <c r="N270" s="55">
        <v>21.75</v>
      </c>
    </row>
    <row r="271" spans="1:14" x14ac:dyDescent="0.25">
      <c r="A271" s="29">
        <v>52505</v>
      </c>
      <c r="B271" s="38"/>
      <c r="C271" s="36">
        <f t="shared" si="43"/>
        <v>1211.33</v>
      </c>
      <c r="D271" s="31">
        <f t="shared" si="41"/>
        <v>9.4999999999999998E-3</v>
      </c>
      <c r="E271" s="39">
        <f t="shared" si="44"/>
        <v>80.266860377152327</v>
      </c>
      <c r="F271" s="32">
        <f t="shared" si="42"/>
        <v>1131.0631396228475</v>
      </c>
      <c r="G271" s="37">
        <f t="shared" si="45"/>
        <v>0.13376130532103819</v>
      </c>
      <c r="H271" s="3">
        <f t="shared" si="46"/>
        <v>100258.65523151694</v>
      </c>
      <c r="I271" s="32">
        <f t="shared" ref="I271:I334" si="49">+IF(C271=0,0,$C$1-H271)</f>
        <v>267741.34476848308</v>
      </c>
      <c r="J271" s="34">
        <f t="shared" si="47"/>
        <v>49627.115231517069</v>
      </c>
      <c r="K271" s="35">
        <f t="shared" si="40"/>
        <v>317368.4599999995</v>
      </c>
      <c r="M271" s="51">
        <f t="shared" si="48"/>
        <v>21.8333333333334</v>
      </c>
      <c r="N271" s="55">
        <v>21.8333333333334</v>
      </c>
    </row>
    <row r="272" spans="1:14" x14ac:dyDescent="0.25">
      <c r="A272" s="29">
        <v>52536</v>
      </c>
      <c r="B272" s="38"/>
      <c r="C272" s="36">
        <f t="shared" si="43"/>
        <v>1211.33</v>
      </c>
      <c r="D272" s="31">
        <f t="shared" si="41"/>
        <v>9.4999999999999998E-3</v>
      </c>
      <c r="E272" s="39">
        <f t="shared" si="44"/>
        <v>79.371435391617567</v>
      </c>
      <c r="F272" s="32">
        <f t="shared" si="42"/>
        <v>1131.9585646083824</v>
      </c>
      <c r="G272" s="37">
        <f t="shared" si="45"/>
        <v>0.13537741598600145</v>
      </c>
      <c r="H272" s="3">
        <f t="shared" si="46"/>
        <v>99126.696666908552</v>
      </c>
      <c r="I272" s="32">
        <f t="shared" si="49"/>
        <v>268873.30333309143</v>
      </c>
      <c r="J272" s="34">
        <f t="shared" si="47"/>
        <v>49706.486666908684</v>
      </c>
      <c r="K272" s="35">
        <f t="shared" si="40"/>
        <v>318579.78999999951</v>
      </c>
      <c r="M272" s="51">
        <f t="shared" si="48"/>
        <v>21.9166666666667</v>
      </c>
      <c r="N272" s="55">
        <v>21.9166666666667</v>
      </c>
    </row>
    <row r="273" spans="1:14" x14ac:dyDescent="0.25">
      <c r="A273" s="29">
        <v>52566</v>
      </c>
      <c r="B273" s="38"/>
      <c r="C273" s="36">
        <f t="shared" si="43"/>
        <v>1211.33</v>
      </c>
      <c r="D273" s="31">
        <f t="shared" si="41"/>
        <v>9.4999999999999998E-3</v>
      </c>
      <c r="E273" s="39">
        <f t="shared" si="44"/>
        <v>78.475301527969265</v>
      </c>
      <c r="F273" s="32">
        <f t="shared" si="42"/>
        <v>1132.8546984720306</v>
      </c>
      <c r="G273" s="37">
        <f t="shared" si="45"/>
        <v>0.13703173042217562</v>
      </c>
      <c r="H273" s="3">
        <f t="shared" si="46"/>
        <v>97993.841968436522</v>
      </c>
      <c r="I273" s="32">
        <f t="shared" si="49"/>
        <v>270006.15803156351</v>
      </c>
      <c r="J273" s="34">
        <f t="shared" si="47"/>
        <v>49784.961968436655</v>
      </c>
      <c r="K273" s="35">
        <f t="shared" si="40"/>
        <v>319791.11999999953</v>
      </c>
      <c r="M273" s="51">
        <f t="shared" si="48"/>
        <v>22</v>
      </c>
      <c r="N273" s="55">
        <v>22</v>
      </c>
    </row>
    <row r="274" spans="1:14" x14ac:dyDescent="0.25">
      <c r="A274" s="29">
        <v>52597</v>
      </c>
      <c r="B274" s="2">
        <f>IF(H274=0,0,$C$6)</f>
        <v>0</v>
      </c>
      <c r="C274" s="36">
        <f t="shared" si="43"/>
        <v>1211.33</v>
      </c>
      <c r="D274" s="31">
        <f t="shared" si="41"/>
        <v>9.4999999999999998E-3</v>
      </c>
      <c r="E274" s="39">
        <f t="shared" si="44"/>
        <v>77.578458225012241</v>
      </c>
      <c r="F274" s="32">
        <f t="shared" si="42"/>
        <v>1133.7515417749878</v>
      </c>
      <c r="G274" s="37">
        <f t="shared" si="45"/>
        <v>0.13872561896331231</v>
      </c>
      <c r="H274" s="3">
        <f t="shared" si="46"/>
        <v>96860.09042666154</v>
      </c>
      <c r="I274" s="32">
        <f t="shared" si="49"/>
        <v>271139.90957333846</v>
      </c>
      <c r="J274" s="34">
        <f t="shared" si="47"/>
        <v>49862.540426661668</v>
      </c>
      <c r="K274" s="35">
        <f t="shared" ref="K274:K337" si="50">+IF(C274=0,0,B274+C274+K273)</f>
        <v>321002.44999999955</v>
      </c>
      <c r="M274" s="51">
        <f t="shared" si="48"/>
        <v>22.0833333333334</v>
      </c>
      <c r="N274" s="55">
        <v>22.0833333333334</v>
      </c>
    </row>
    <row r="275" spans="1:14" x14ac:dyDescent="0.25">
      <c r="A275" s="29">
        <v>52628</v>
      </c>
      <c r="B275" s="38"/>
      <c r="C275" s="36">
        <f t="shared" si="43"/>
        <v>1211.33</v>
      </c>
      <c r="D275" s="31">
        <f t="shared" si="41"/>
        <v>9.4999999999999998E-3</v>
      </c>
      <c r="E275" s="39">
        <f t="shared" si="44"/>
        <v>76.680904921107057</v>
      </c>
      <c r="F275" s="32">
        <f t="shared" si="42"/>
        <v>1134.649095078893</v>
      </c>
      <c r="G275" s="37">
        <f t="shared" si="45"/>
        <v>0.1404605182730137</v>
      </c>
      <c r="H275" s="3">
        <f t="shared" si="46"/>
        <v>95725.441331582653</v>
      </c>
      <c r="I275" s="32">
        <f t="shared" si="49"/>
        <v>272274.55866841733</v>
      </c>
      <c r="J275" s="34">
        <f t="shared" si="47"/>
        <v>49939.221331582776</v>
      </c>
      <c r="K275" s="35">
        <f t="shared" si="50"/>
        <v>322213.77999999956</v>
      </c>
      <c r="M275" s="51">
        <f t="shared" si="48"/>
        <v>22.1666666666667</v>
      </c>
      <c r="N275" s="55">
        <v>22.1666666666667</v>
      </c>
    </row>
    <row r="276" spans="1:14" x14ac:dyDescent="0.25">
      <c r="A276" s="29">
        <v>52657</v>
      </c>
      <c r="B276" s="38"/>
      <c r="C276" s="36">
        <f t="shared" si="43"/>
        <v>1211.33</v>
      </c>
      <c r="D276" s="31">
        <f t="shared" si="41"/>
        <v>9.4999999999999998E-3</v>
      </c>
      <c r="E276" s="39">
        <f t="shared" si="44"/>
        <v>75.782641054169602</v>
      </c>
      <c r="F276" s="32">
        <f t="shared" si="42"/>
        <v>1135.5473589458304</v>
      </c>
      <c r="G276" s="37">
        <f t="shared" si="45"/>
        <v>0.14223793540719321</v>
      </c>
      <c r="H276" s="3">
        <f t="shared" si="46"/>
        <v>94589.893972636826</v>
      </c>
      <c r="I276" s="32">
        <f t="shared" si="49"/>
        <v>273410.10602736316</v>
      </c>
      <c r="J276" s="34">
        <f t="shared" si="47"/>
        <v>50015.003972636943</v>
      </c>
      <c r="K276" s="35">
        <f t="shared" si="50"/>
        <v>323425.10999999958</v>
      </c>
      <c r="M276" s="51">
        <f t="shared" si="48"/>
        <v>22.25</v>
      </c>
      <c r="N276" s="55">
        <v>22.25</v>
      </c>
    </row>
    <row r="277" spans="1:14" x14ac:dyDescent="0.25">
      <c r="A277" s="29">
        <v>52688</v>
      </c>
      <c r="B277" s="38"/>
      <c r="C277" s="36">
        <f t="shared" si="43"/>
        <v>1211.33</v>
      </c>
      <c r="D277" s="31">
        <f t="shared" si="41"/>
        <v>9.4999999999999998E-3</v>
      </c>
      <c r="E277" s="39">
        <f t="shared" si="44"/>
        <v>74.883666061670823</v>
      </c>
      <c r="F277" s="32">
        <f t="shared" si="42"/>
        <v>1136.4463339383292</v>
      </c>
      <c r="G277" s="37">
        <f t="shared" si="45"/>
        <v>0.14405945217881191</v>
      </c>
      <c r="H277" s="3">
        <f t="shared" si="46"/>
        <v>93453.447638698504</v>
      </c>
      <c r="I277" s="32">
        <f t="shared" si="49"/>
        <v>274546.5523613015</v>
      </c>
      <c r="J277" s="34">
        <f t="shared" si="47"/>
        <v>50089.887638698616</v>
      </c>
      <c r="K277" s="35">
        <f t="shared" si="50"/>
        <v>324636.43999999959</v>
      </c>
      <c r="M277" s="51">
        <f t="shared" si="48"/>
        <v>22.3333333333334</v>
      </c>
      <c r="N277" s="55">
        <v>22.3333333333334</v>
      </c>
    </row>
    <row r="278" spans="1:14" x14ac:dyDescent="0.25">
      <c r="A278" s="29">
        <v>52718</v>
      </c>
      <c r="B278" s="38"/>
      <c r="C278" s="36">
        <f t="shared" si="43"/>
        <v>1211.33</v>
      </c>
      <c r="D278" s="31">
        <f t="shared" si="41"/>
        <v>9.4999999999999998E-3</v>
      </c>
      <c r="E278" s="39">
        <f t="shared" si="44"/>
        <v>73.983979380636313</v>
      </c>
      <c r="F278" s="32">
        <f t="shared" si="42"/>
        <v>1137.3460206193636</v>
      </c>
      <c r="G278" s="37">
        <f t="shared" si="45"/>
        <v>0.14592672985146032</v>
      </c>
      <c r="H278" s="3">
        <f t="shared" si="46"/>
        <v>92316.101618079134</v>
      </c>
      <c r="I278" s="32">
        <f t="shared" si="49"/>
        <v>275683.89838192088</v>
      </c>
      <c r="J278" s="34">
        <f t="shared" si="47"/>
        <v>50163.871618079254</v>
      </c>
      <c r="K278" s="35">
        <f t="shared" si="50"/>
        <v>325847.76999999961</v>
      </c>
      <c r="M278" s="51">
        <f t="shared" si="48"/>
        <v>22.4166666666667</v>
      </c>
      <c r="N278" s="55">
        <v>22.4166666666667</v>
      </c>
    </row>
    <row r="279" spans="1:14" x14ac:dyDescent="0.25">
      <c r="A279" s="29">
        <v>52749</v>
      </c>
      <c r="B279" s="38"/>
      <c r="C279" s="36">
        <f t="shared" si="43"/>
        <v>1211.33</v>
      </c>
      <c r="D279" s="31">
        <f t="shared" si="41"/>
        <v>9.4999999999999998E-3</v>
      </c>
      <c r="E279" s="39">
        <f t="shared" si="44"/>
        <v>73.083580447645986</v>
      </c>
      <c r="F279" s="32">
        <f t="shared" si="42"/>
        <v>1138.2464195523539</v>
      </c>
      <c r="G279" s="37">
        <f t="shared" si="45"/>
        <v>0.14784151419105762</v>
      </c>
      <c r="H279" s="3">
        <f t="shared" si="46"/>
        <v>91177.855198526784</v>
      </c>
      <c r="I279" s="32">
        <f t="shared" si="49"/>
        <v>276822.14480147325</v>
      </c>
      <c r="J279" s="34">
        <f t="shared" si="47"/>
        <v>50236.955198526899</v>
      </c>
      <c r="K279" s="35">
        <f t="shared" si="50"/>
        <v>327059.09999999963</v>
      </c>
      <c r="M279" s="51">
        <f t="shared" si="48"/>
        <v>22.5</v>
      </c>
      <c r="N279" s="55">
        <v>22.5</v>
      </c>
    </row>
    <row r="280" spans="1:14" x14ac:dyDescent="0.25">
      <c r="A280" s="29">
        <v>52779</v>
      </c>
      <c r="B280" s="38"/>
      <c r="C280" s="36">
        <f t="shared" si="43"/>
        <v>1211.33</v>
      </c>
      <c r="D280" s="31">
        <f t="shared" si="41"/>
        <v>9.4999999999999998E-3</v>
      </c>
      <c r="E280" s="39">
        <f t="shared" si="44"/>
        <v>72.182468698833702</v>
      </c>
      <c r="F280" s="32">
        <f t="shared" si="42"/>
        <v>1139.1475313011663</v>
      </c>
      <c r="G280" s="37">
        <f t="shared" si="45"/>
        <v>0.14980564090795748</v>
      </c>
      <c r="H280" s="3">
        <f t="shared" si="46"/>
        <v>90038.707667225623</v>
      </c>
      <c r="I280" s="32">
        <f t="shared" si="49"/>
        <v>277961.29233277438</v>
      </c>
      <c r="J280" s="34">
        <f t="shared" si="47"/>
        <v>50309.137667225732</v>
      </c>
      <c r="K280" s="35">
        <f t="shared" si="50"/>
        <v>328270.42999999964</v>
      </c>
      <c r="M280" s="51">
        <f t="shared" si="48"/>
        <v>22.5833333333334</v>
      </c>
      <c r="N280" s="55">
        <v>22.5833333333334</v>
      </c>
    </row>
    <row r="281" spans="1:14" x14ac:dyDescent="0.25">
      <c r="A281" s="29">
        <v>52810</v>
      </c>
      <c r="B281" s="38"/>
      <c r="C281" s="36">
        <f t="shared" si="43"/>
        <v>1211.33</v>
      </c>
      <c r="D281" s="31">
        <f t="shared" si="41"/>
        <v>9.4999999999999998E-3</v>
      </c>
      <c r="E281" s="39">
        <f t="shared" si="44"/>
        <v>71.280643569886948</v>
      </c>
      <c r="F281" s="32">
        <f t="shared" si="42"/>
        <v>1140.049356430113</v>
      </c>
      <c r="G281" s="37">
        <f t="shared" si="45"/>
        <v>0.15182104152511994</v>
      </c>
      <c r="H281" s="3">
        <f t="shared" si="46"/>
        <v>88898.658310795508</v>
      </c>
      <c r="I281" s="32">
        <f t="shared" si="49"/>
        <v>279101.34168920451</v>
      </c>
      <c r="J281" s="34">
        <f t="shared" si="47"/>
        <v>50380.41831079562</v>
      </c>
      <c r="K281" s="35">
        <f t="shared" si="50"/>
        <v>329481.75999999966</v>
      </c>
      <c r="M281" s="51">
        <f t="shared" si="48"/>
        <v>22.6666666666667</v>
      </c>
      <c r="N281" s="55">
        <v>22.6666666666667</v>
      </c>
    </row>
    <row r="282" spans="1:14" x14ac:dyDescent="0.25">
      <c r="A282" s="29">
        <v>52841</v>
      </c>
      <c r="B282" s="38"/>
      <c r="C282" s="36">
        <f t="shared" si="43"/>
        <v>1211.33</v>
      </c>
      <c r="D282" s="31">
        <f t="shared" si="41"/>
        <v>9.4999999999999998E-3</v>
      </c>
      <c r="E282" s="39">
        <f t="shared" si="44"/>
        <v>70.378104496046447</v>
      </c>
      <c r="F282" s="32">
        <f t="shared" si="42"/>
        <v>1140.9518955039534</v>
      </c>
      <c r="G282" s="37">
        <f t="shared" si="45"/>
        <v>0.15388974971177982</v>
      </c>
      <c r="H282" s="3">
        <f t="shared" si="46"/>
        <v>87757.706415291555</v>
      </c>
      <c r="I282" s="32">
        <f t="shared" si="49"/>
        <v>280242.29358470847</v>
      </c>
      <c r="J282" s="34">
        <f t="shared" si="47"/>
        <v>50450.796415291668</v>
      </c>
      <c r="K282" s="35">
        <f t="shared" si="50"/>
        <v>330693.08999999968</v>
      </c>
      <c r="M282" s="51">
        <f t="shared" si="48"/>
        <v>22.75</v>
      </c>
      <c r="N282" s="55">
        <v>22.75</v>
      </c>
    </row>
    <row r="283" spans="1:14" x14ac:dyDescent="0.25">
      <c r="A283" s="29">
        <v>52871</v>
      </c>
      <c r="B283" s="38"/>
      <c r="C283" s="36">
        <f t="shared" si="43"/>
        <v>1211.33</v>
      </c>
      <c r="D283" s="31">
        <f t="shared" si="41"/>
        <v>9.4999999999999998E-3</v>
      </c>
      <c r="E283" s="39">
        <f t="shared" si="44"/>
        <v>69.474850912105822</v>
      </c>
      <c r="F283" s="32">
        <f t="shared" si="42"/>
        <v>1141.855149087894</v>
      </c>
      <c r="G283" s="37">
        <f t="shared" si="45"/>
        <v>0.15601390812626964</v>
      </c>
      <c r="H283" s="3">
        <f t="shared" si="46"/>
        <v>86615.851266203666</v>
      </c>
      <c r="I283" s="32">
        <f t="shared" si="49"/>
        <v>281384.14873379632</v>
      </c>
      <c r="J283" s="34">
        <f t="shared" si="47"/>
        <v>50520.271266203774</v>
      </c>
      <c r="K283" s="35">
        <f t="shared" si="50"/>
        <v>331904.41999999969</v>
      </c>
      <c r="M283" s="51">
        <f t="shared" si="48"/>
        <v>22.8333333333334</v>
      </c>
      <c r="N283" s="55">
        <v>22.8333333333334</v>
      </c>
    </row>
    <row r="284" spans="1:14" x14ac:dyDescent="0.25">
      <c r="A284" s="29">
        <v>52902</v>
      </c>
      <c r="B284" s="38"/>
      <c r="C284" s="36">
        <f t="shared" si="43"/>
        <v>1211.33</v>
      </c>
      <c r="D284" s="31">
        <f t="shared" si="41"/>
        <v>9.4999999999999998E-3</v>
      </c>
      <c r="E284" s="39">
        <f t="shared" si="44"/>
        <v>68.570882252411238</v>
      </c>
      <c r="F284" s="32">
        <f t="shared" si="42"/>
        <v>1142.7591177475888</v>
      </c>
      <c r="G284" s="37">
        <f t="shared" si="45"/>
        <v>0.15819577581639685</v>
      </c>
      <c r="H284" s="3">
        <f t="shared" si="46"/>
        <v>85473.092148456082</v>
      </c>
      <c r="I284" s="32">
        <f t="shared" si="49"/>
        <v>282526.90785154392</v>
      </c>
      <c r="J284" s="34">
        <f t="shared" si="47"/>
        <v>50588.842148456184</v>
      </c>
      <c r="K284" s="35">
        <f t="shared" si="50"/>
        <v>333115.74999999971</v>
      </c>
      <c r="M284" s="51">
        <f t="shared" si="48"/>
        <v>22.9166666666667</v>
      </c>
      <c r="N284" s="55">
        <v>22.9166666666667</v>
      </c>
    </row>
    <row r="285" spans="1:14" x14ac:dyDescent="0.25">
      <c r="A285" s="29">
        <v>52932</v>
      </c>
      <c r="B285" s="38"/>
      <c r="C285" s="36">
        <f t="shared" si="43"/>
        <v>1211.33</v>
      </c>
      <c r="D285" s="31">
        <f t="shared" si="41"/>
        <v>9.4999999999999998E-3</v>
      </c>
      <c r="E285" s="39">
        <f t="shared" si="44"/>
        <v>67.666197950861061</v>
      </c>
      <c r="F285" s="32">
        <f t="shared" si="42"/>
        <v>1143.6638020491389</v>
      </c>
      <c r="G285" s="37">
        <f t="shared" si="45"/>
        <v>0.1604377362311066</v>
      </c>
      <c r="H285" s="3">
        <f t="shared" si="46"/>
        <v>84329.428346406945</v>
      </c>
      <c r="I285" s="32">
        <f t="shared" si="49"/>
        <v>283670.57165359304</v>
      </c>
      <c r="J285" s="34">
        <f t="shared" si="47"/>
        <v>50656.508346407049</v>
      </c>
      <c r="K285" s="35">
        <f t="shared" si="50"/>
        <v>334327.07999999973</v>
      </c>
      <c r="M285" s="51">
        <f t="shared" si="48"/>
        <v>23</v>
      </c>
      <c r="N285" s="55">
        <v>23</v>
      </c>
    </row>
    <row r="286" spans="1:14" x14ac:dyDescent="0.25">
      <c r="A286" s="29">
        <v>52963</v>
      </c>
      <c r="B286" s="2">
        <f>IF(H286=0,0,$C$6)</f>
        <v>0</v>
      </c>
      <c r="C286" s="36">
        <f t="shared" si="43"/>
        <v>1211.33</v>
      </c>
      <c r="D286" s="31">
        <f t="shared" si="41"/>
        <v>9.4999999999999998E-3</v>
      </c>
      <c r="E286" s="39">
        <f t="shared" si="44"/>
        <v>66.760797440905492</v>
      </c>
      <c r="F286" s="32">
        <f t="shared" si="42"/>
        <v>1144.5692025590945</v>
      </c>
      <c r="G286" s="37">
        <f t="shared" si="45"/>
        <v>0.16274230590316113</v>
      </c>
      <c r="H286" s="3">
        <f t="shared" si="46"/>
        <v>83184.859143847847</v>
      </c>
      <c r="I286" s="32">
        <f t="shared" si="49"/>
        <v>284815.14085615217</v>
      </c>
      <c r="J286" s="34">
        <f t="shared" si="47"/>
        <v>50723.269143847952</v>
      </c>
      <c r="K286" s="35">
        <f t="shared" si="50"/>
        <v>335538.40999999974</v>
      </c>
      <c r="M286" s="51">
        <f t="shared" si="48"/>
        <v>23.0833333333334</v>
      </c>
      <c r="N286" s="55">
        <v>23.0833333333334</v>
      </c>
    </row>
    <row r="287" spans="1:14" x14ac:dyDescent="0.25">
      <c r="A287" s="29">
        <v>52994</v>
      </c>
      <c r="B287" s="38"/>
      <c r="C287" s="36">
        <f t="shared" si="43"/>
        <v>1211.33</v>
      </c>
      <c r="D287" s="31">
        <f t="shared" si="41"/>
        <v>9.4999999999999998E-3</v>
      </c>
      <c r="E287" s="39">
        <f t="shared" si="44"/>
        <v>65.854680155546205</v>
      </c>
      <c r="F287" s="32">
        <f t="shared" si="42"/>
        <v>1145.4753198444537</v>
      </c>
      <c r="G287" s="37">
        <f t="shared" si="45"/>
        <v>0.16511214386933215</v>
      </c>
      <c r="H287" s="3">
        <f t="shared" si="46"/>
        <v>82039.383824003395</v>
      </c>
      <c r="I287" s="32">
        <f t="shared" si="49"/>
        <v>285960.61617599661</v>
      </c>
      <c r="J287" s="34">
        <f t="shared" si="47"/>
        <v>50789.123824003502</v>
      </c>
      <c r="K287" s="35">
        <f t="shared" si="50"/>
        <v>336749.73999999976</v>
      </c>
      <c r="M287" s="51">
        <f t="shared" si="48"/>
        <v>23.1666666666667</v>
      </c>
      <c r="N287" s="55">
        <v>23.1666666666667</v>
      </c>
    </row>
    <row r="288" spans="1:14" x14ac:dyDescent="0.25">
      <c r="A288" s="29">
        <v>53022</v>
      </c>
      <c r="B288" s="38"/>
      <c r="C288" s="36">
        <f t="shared" si="43"/>
        <v>1211.33</v>
      </c>
      <c r="D288" s="31">
        <f t="shared" si="41"/>
        <v>9.4999999999999998E-3</v>
      </c>
      <c r="E288" s="39">
        <f t="shared" si="44"/>
        <v>64.947845527336014</v>
      </c>
      <c r="F288" s="32">
        <f t="shared" si="42"/>
        <v>1146.3821544726638</v>
      </c>
      <c r="G288" s="37">
        <f t="shared" si="45"/>
        <v>0.16755006190224059</v>
      </c>
      <c r="H288" s="3">
        <f t="shared" si="46"/>
        <v>80893.001669530728</v>
      </c>
      <c r="I288" s="32">
        <f t="shared" si="49"/>
        <v>287106.99833046924</v>
      </c>
      <c r="J288" s="34">
        <f t="shared" si="47"/>
        <v>50854.071669530837</v>
      </c>
      <c r="K288" s="35">
        <f t="shared" si="50"/>
        <v>337961.06999999977</v>
      </c>
      <c r="M288" s="51">
        <f t="shared" si="48"/>
        <v>23.25</v>
      </c>
      <c r="N288" s="55">
        <v>23.25</v>
      </c>
    </row>
    <row r="289" spans="1:14" x14ac:dyDescent="0.25">
      <c r="A289" s="29">
        <v>53053</v>
      </c>
      <c r="B289" s="38"/>
      <c r="C289" s="36">
        <f t="shared" si="43"/>
        <v>1211.33</v>
      </c>
      <c r="D289" s="31">
        <f t="shared" si="41"/>
        <v>9.4999999999999998E-3</v>
      </c>
      <c r="E289" s="39">
        <f t="shared" si="44"/>
        <v>64.040292988378482</v>
      </c>
      <c r="F289" s="32">
        <f t="shared" si="42"/>
        <v>1147.2897070116214</v>
      </c>
      <c r="G289" s="37">
        <f t="shared" si="45"/>
        <v>0.17005903563662098</v>
      </c>
      <c r="H289" s="3">
        <f t="shared" si="46"/>
        <v>79745.711962519112</v>
      </c>
      <c r="I289" s="32">
        <f t="shared" si="49"/>
        <v>288254.2880374809</v>
      </c>
      <c r="J289" s="34">
        <f t="shared" si="47"/>
        <v>50918.111962519215</v>
      </c>
      <c r="K289" s="35">
        <f t="shared" si="50"/>
        <v>339172.39999999979</v>
      </c>
      <c r="M289" s="51">
        <f t="shared" si="48"/>
        <v>23.3333333333334</v>
      </c>
      <c r="N289" s="55">
        <v>23.3333333333334</v>
      </c>
    </row>
    <row r="290" spans="1:14" x14ac:dyDescent="0.25">
      <c r="A290" s="29">
        <v>53083</v>
      </c>
      <c r="B290" s="38"/>
      <c r="C290" s="36">
        <f t="shared" si="43"/>
        <v>1211.33</v>
      </c>
      <c r="D290" s="31">
        <f t="shared" si="41"/>
        <v>9.4999999999999998E-3</v>
      </c>
      <c r="E290" s="39">
        <f t="shared" si="44"/>
        <v>63.132021970327628</v>
      </c>
      <c r="F290" s="32">
        <f t="shared" si="42"/>
        <v>1148.1979780296724</v>
      </c>
      <c r="G290" s="37">
        <f t="shared" si="45"/>
        <v>0.17264221668257523</v>
      </c>
      <c r="H290" s="3">
        <f t="shared" si="46"/>
        <v>78597.513984489444</v>
      </c>
      <c r="I290" s="32">
        <f t="shared" si="49"/>
        <v>289402.48601551057</v>
      </c>
      <c r="J290" s="34">
        <f t="shared" si="47"/>
        <v>50981.243984489542</v>
      </c>
      <c r="K290" s="35">
        <f t="shared" si="50"/>
        <v>340383.72999999981</v>
      </c>
      <c r="M290" s="51">
        <f t="shared" si="48"/>
        <v>23.4166666666667</v>
      </c>
      <c r="N290" s="55">
        <v>23.4166666666667</v>
      </c>
    </row>
    <row r="291" spans="1:14" x14ac:dyDescent="0.25">
      <c r="A291" s="29">
        <v>53114</v>
      </c>
      <c r="B291" s="38"/>
      <c r="C291" s="36">
        <f t="shared" si="43"/>
        <v>1211.33</v>
      </c>
      <c r="D291" s="31">
        <f t="shared" si="41"/>
        <v>9.4999999999999998E-3</v>
      </c>
      <c r="E291" s="39">
        <f t="shared" si="44"/>
        <v>62.223031904387476</v>
      </c>
      <c r="F291" s="32">
        <f t="shared" si="42"/>
        <v>1149.1069680956125</v>
      </c>
      <c r="G291" s="37">
        <f t="shared" si="45"/>
        <v>0.17530294582949679</v>
      </c>
      <c r="H291" s="3">
        <f t="shared" si="46"/>
        <v>77448.40701639383</v>
      </c>
      <c r="I291" s="32">
        <f t="shared" si="49"/>
        <v>290551.59298360616</v>
      </c>
      <c r="J291" s="34">
        <f t="shared" si="47"/>
        <v>51043.46701639393</v>
      </c>
      <c r="K291" s="35">
        <f t="shared" si="50"/>
        <v>341595.05999999982</v>
      </c>
      <c r="M291" s="51">
        <f t="shared" si="48"/>
        <v>23.5</v>
      </c>
      <c r="N291" s="55">
        <v>23.5</v>
      </c>
    </row>
    <row r="292" spans="1:14" x14ac:dyDescent="0.25">
      <c r="A292" s="29">
        <v>53144</v>
      </c>
      <c r="B292" s="38"/>
      <c r="C292" s="36">
        <f t="shared" si="43"/>
        <v>1211.33</v>
      </c>
      <c r="D292" s="31">
        <f t="shared" si="41"/>
        <v>9.4999999999999998E-3</v>
      </c>
      <c r="E292" s="39">
        <f t="shared" si="44"/>
        <v>61.313322221311779</v>
      </c>
      <c r="F292" s="32">
        <f t="shared" si="42"/>
        <v>1150.0166777786881</v>
      </c>
      <c r="G292" s="37">
        <f t="shared" si="45"/>
        <v>0.17804476745697964</v>
      </c>
      <c r="H292" s="3">
        <f t="shared" si="46"/>
        <v>76298.390338615136</v>
      </c>
      <c r="I292" s="32">
        <f t="shared" si="49"/>
        <v>291701.60966138483</v>
      </c>
      <c r="J292" s="34">
        <f t="shared" si="47"/>
        <v>51104.780338615245</v>
      </c>
      <c r="K292" s="35">
        <f t="shared" si="50"/>
        <v>342806.38999999984</v>
      </c>
      <c r="M292" s="51">
        <f t="shared" si="48"/>
        <v>23.5833333333334</v>
      </c>
      <c r="N292" s="55">
        <v>23.5833333333334</v>
      </c>
    </row>
    <row r="293" spans="1:14" x14ac:dyDescent="0.25">
      <c r="A293" s="29">
        <v>53175</v>
      </c>
      <c r="B293" s="38"/>
      <c r="C293" s="36">
        <f t="shared" si="43"/>
        <v>1211.33</v>
      </c>
      <c r="D293" s="31">
        <f t="shared" si="41"/>
        <v>9.4999999999999998E-3</v>
      </c>
      <c r="E293" s="39">
        <f t="shared" si="44"/>
        <v>60.402892351403644</v>
      </c>
      <c r="F293" s="32">
        <f t="shared" si="42"/>
        <v>1150.9271076485963</v>
      </c>
      <c r="G293" s="37">
        <f t="shared" si="45"/>
        <v>0.18087144528342536</v>
      </c>
      <c r="H293" s="3">
        <f t="shared" si="46"/>
        <v>75147.463230966547</v>
      </c>
      <c r="I293" s="32">
        <f t="shared" si="49"/>
        <v>292852.53676903347</v>
      </c>
      <c r="J293" s="34">
        <f t="shared" si="47"/>
        <v>51165.18323096665</v>
      </c>
      <c r="K293" s="35">
        <f t="shared" si="50"/>
        <v>344017.71999999986</v>
      </c>
      <c r="M293" s="51">
        <f t="shared" si="48"/>
        <v>23.6666666666667</v>
      </c>
      <c r="N293" s="55">
        <v>23.6666666666667</v>
      </c>
    </row>
    <row r="294" spans="1:14" x14ac:dyDescent="0.25">
      <c r="A294" s="29">
        <v>53206</v>
      </c>
      <c r="B294" s="38"/>
      <c r="C294" s="36">
        <f t="shared" si="43"/>
        <v>1211.33</v>
      </c>
      <c r="D294" s="31">
        <f t="shared" si="41"/>
        <v>9.4999999999999998E-3</v>
      </c>
      <c r="E294" s="39">
        <f t="shared" si="44"/>
        <v>59.49174172451518</v>
      </c>
      <c r="F294" s="32">
        <f t="shared" si="42"/>
        <v>1151.8382582754848</v>
      </c>
      <c r="G294" s="37">
        <f t="shared" si="45"/>
        <v>0.18378697959949108</v>
      </c>
      <c r="H294" s="3">
        <f t="shared" si="46"/>
        <v>73995.624972691061</v>
      </c>
      <c r="I294" s="32">
        <f t="shared" si="49"/>
        <v>294004.37502730894</v>
      </c>
      <c r="J294" s="34">
        <f t="shared" si="47"/>
        <v>51224.674972691166</v>
      </c>
      <c r="K294" s="35">
        <f t="shared" si="50"/>
        <v>345229.04999999987</v>
      </c>
      <c r="M294" s="51">
        <f t="shared" si="48"/>
        <v>23.75</v>
      </c>
      <c r="N294" s="55">
        <v>23.75</v>
      </c>
    </row>
    <row r="295" spans="1:14" x14ac:dyDescent="0.25">
      <c r="A295" s="29">
        <v>53236</v>
      </c>
      <c r="B295" s="38"/>
      <c r="C295" s="36">
        <f t="shared" si="43"/>
        <v>1211.33</v>
      </c>
      <c r="D295" s="31">
        <f t="shared" si="41"/>
        <v>9.4999999999999998E-3</v>
      </c>
      <c r="E295" s="39">
        <f t="shared" si="44"/>
        <v>58.57986977004709</v>
      </c>
      <c r="F295" s="32">
        <f t="shared" si="42"/>
        <v>1152.7501302299529</v>
      </c>
      <c r="G295" s="37">
        <f t="shared" si="45"/>
        <v>0.18679562615231654</v>
      </c>
      <c r="H295" s="3">
        <f t="shared" si="46"/>
        <v>72842.874842461111</v>
      </c>
      <c r="I295" s="32">
        <f t="shared" si="49"/>
        <v>295157.12515753892</v>
      </c>
      <c r="J295" s="34">
        <f t="shared" si="47"/>
        <v>51283.254842461211</v>
      </c>
      <c r="K295" s="35">
        <f t="shared" si="50"/>
        <v>346440.37999999989</v>
      </c>
      <c r="M295" s="51">
        <f t="shared" si="48"/>
        <v>23.8333333333334</v>
      </c>
      <c r="N295" s="55">
        <v>23.8333333333334</v>
      </c>
    </row>
    <row r="296" spans="1:14" x14ac:dyDescent="0.25">
      <c r="A296" s="29">
        <v>53267</v>
      </c>
      <c r="B296" s="38"/>
      <c r="C296" s="36">
        <f t="shared" si="43"/>
        <v>1211.33</v>
      </c>
      <c r="D296" s="31">
        <f t="shared" si="41"/>
        <v>9.4999999999999998E-3</v>
      </c>
      <c r="E296" s="39">
        <f t="shared" si="44"/>
        <v>57.667275916948377</v>
      </c>
      <c r="F296" s="32">
        <f t="shared" si="42"/>
        <v>1153.6627240830514</v>
      </c>
      <c r="G296" s="37">
        <f t="shared" si="45"/>
        <v>0.18990191686800351</v>
      </c>
      <c r="H296" s="3">
        <f t="shared" si="46"/>
        <v>71689.212118378055</v>
      </c>
      <c r="I296" s="32">
        <f t="shared" si="49"/>
        <v>296310.78788162197</v>
      </c>
      <c r="J296" s="34">
        <f t="shared" si="47"/>
        <v>51340.922118378156</v>
      </c>
      <c r="K296" s="35">
        <f t="shared" si="50"/>
        <v>347651.7099999999</v>
      </c>
      <c r="M296" s="51">
        <f t="shared" si="48"/>
        <v>23.9166666666667</v>
      </c>
      <c r="N296" s="55">
        <v>23.9166666666667</v>
      </c>
    </row>
    <row r="297" spans="1:14" x14ac:dyDescent="0.25">
      <c r="A297" s="29">
        <v>53297</v>
      </c>
      <c r="B297" s="38"/>
      <c r="C297" s="36">
        <f t="shared" si="43"/>
        <v>1211.33</v>
      </c>
      <c r="D297" s="31">
        <f t="shared" si="41"/>
        <v>9.4999999999999998E-3</v>
      </c>
      <c r="E297" s="39">
        <f t="shared" si="44"/>
        <v>56.753959593715962</v>
      </c>
      <c r="F297" s="32">
        <f t="shared" si="42"/>
        <v>1154.5760404062839</v>
      </c>
      <c r="G297" s="37">
        <f t="shared" si="45"/>
        <v>0.19311068262455655</v>
      </c>
      <c r="H297" s="3">
        <f t="shared" si="46"/>
        <v>70534.636077971765</v>
      </c>
      <c r="I297" s="32">
        <f t="shared" si="49"/>
        <v>297465.36392202822</v>
      </c>
      <c r="J297" s="34">
        <f t="shared" si="47"/>
        <v>51397.676077971868</v>
      </c>
      <c r="K297" s="35">
        <f t="shared" si="50"/>
        <v>348863.03999999992</v>
      </c>
      <c r="M297" s="51">
        <f t="shared" si="48"/>
        <v>24</v>
      </c>
      <c r="N297" s="55">
        <v>24</v>
      </c>
    </row>
    <row r="298" spans="1:14" x14ac:dyDescent="0.25">
      <c r="A298" s="29">
        <v>53328</v>
      </c>
      <c r="B298" s="2">
        <f>IF(H298=0,0,$C$6)</f>
        <v>0</v>
      </c>
      <c r="C298" s="36">
        <f t="shared" si="43"/>
        <v>1211.33</v>
      </c>
      <c r="D298" s="31">
        <f t="shared" si="41"/>
        <v>9.4999999999999998E-3</v>
      </c>
      <c r="E298" s="39">
        <f t="shared" si="44"/>
        <v>55.839920228394313</v>
      </c>
      <c r="F298" s="32">
        <f t="shared" si="42"/>
        <v>1155.4900797716057</v>
      </c>
      <c r="G298" s="37">
        <f t="shared" si="45"/>
        <v>0.19642707831595874</v>
      </c>
      <c r="H298" s="3">
        <f t="shared" si="46"/>
        <v>69379.145998200154</v>
      </c>
      <c r="I298" s="32">
        <f t="shared" si="49"/>
        <v>298620.85400179983</v>
      </c>
      <c r="J298" s="34">
        <f t="shared" si="47"/>
        <v>51453.515998200259</v>
      </c>
      <c r="K298" s="35">
        <f t="shared" si="50"/>
        <v>350074.36999999994</v>
      </c>
      <c r="M298" s="51">
        <f t="shared" si="48"/>
        <v>24.0833333333334</v>
      </c>
      <c r="N298" s="55">
        <v>24.0833333333334</v>
      </c>
    </row>
    <row r="299" spans="1:14" x14ac:dyDescent="0.25">
      <c r="A299" s="29">
        <v>53359</v>
      </c>
      <c r="B299" s="38"/>
      <c r="C299" s="36">
        <f t="shared" si="43"/>
        <v>1211.33</v>
      </c>
      <c r="D299" s="31">
        <f t="shared" si="41"/>
        <v>9.4999999999999998E-3</v>
      </c>
      <c r="E299" s="39">
        <f t="shared" si="44"/>
        <v>54.925157248575118</v>
      </c>
      <c r="F299" s="32">
        <f t="shared" si="42"/>
        <v>1156.4048427514249</v>
      </c>
      <c r="G299" s="37">
        <f t="shared" si="45"/>
        <v>0.19985661048089259</v>
      </c>
      <c r="H299" s="3">
        <f t="shared" si="46"/>
        <v>68222.741155448733</v>
      </c>
      <c r="I299" s="32">
        <f t="shared" si="49"/>
        <v>299777.25884455128</v>
      </c>
      <c r="J299" s="34">
        <f t="shared" si="47"/>
        <v>51508.441155448832</v>
      </c>
      <c r="K299" s="35">
        <f t="shared" si="50"/>
        <v>351285.69999999995</v>
      </c>
      <c r="M299" s="51">
        <f t="shared" si="48"/>
        <v>24.1666666666667</v>
      </c>
      <c r="N299" s="55">
        <v>24.1666666666667</v>
      </c>
    </row>
    <row r="300" spans="1:14" x14ac:dyDescent="0.25">
      <c r="A300" s="29">
        <v>53387</v>
      </c>
      <c r="B300" s="38"/>
      <c r="C300" s="36">
        <f t="shared" si="43"/>
        <v>1211.33</v>
      </c>
      <c r="D300" s="31">
        <f t="shared" si="41"/>
        <v>9.4999999999999998E-3</v>
      </c>
      <c r="E300" s="39">
        <f t="shared" si="44"/>
        <v>54.009670081396912</v>
      </c>
      <c r="F300" s="32">
        <f t="shared" si="42"/>
        <v>1157.320329918603</v>
      </c>
      <c r="G300" s="37">
        <f t="shared" si="45"/>
        <v>0.20340516780757933</v>
      </c>
      <c r="H300" s="3">
        <f t="shared" si="46"/>
        <v>67065.420825530135</v>
      </c>
      <c r="I300" s="32">
        <f t="shared" si="49"/>
        <v>300934.57917446987</v>
      </c>
      <c r="J300" s="34">
        <f t="shared" si="47"/>
        <v>51562.450825530228</v>
      </c>
      <c r="K300" s="35">
        <f t="shared" si="50"/>
        <v>352497.02999999997</v>
      </c>
      <c r="M300" s="51">
        <f t="shared" si="48"/>
        <v>24.25</v>
      </c>
      <c r="N300" s="55">
        <v>24.25</v>
      </c>
    </row>
    <row r="301" spans="1:14" x14ac:dyDescent="0.25">
      <c r="A301" s="29">
        <v>53418</v>
      </c>
      <c r="B301" s="38"/>
      <c r="C301" s="36">
        <f t="shared" si="43"/>
        <v>1211.33</v>
      </c>
      <c r="D301" s="31">
        <f t="shared" si="41"/>
        <v>9.4999999999999998E-3</v>
      </c>
      <c r="E301" s="39">
        <f t="shared" si="44"/>
        <v>53.093458153544695</v>
      </c>
      <c r="F301" s="32">
        <f t="shared" si="42"/>
        <v>1158.2365418464553</v>
      </c>
      <c r="G301" s="37">
        <f t="shared" si="45"/>
        <v>0.20707905487020337</v>
      </c>
      <c r="H301" s="3">
        <f t="shared" si="46"/>
        <v>65907.184283683673</v>
      </c>
      <c r="I301" s="32">
        <f t="shared" si="49"/>
        <v>302092.81571631634</v>
      </c>
      <c r="J301" s="34">
        <f t="shared" si="47"/>
        <v>51615.544283683776</v>
      </c>
      <c r="K301" s="35">
        <f t="shared" si="50"/>
        <v>353708.36</v>
      </c>
      <c r="M301" s="51">
        <f t="shared" si="48"/>
        <v>24.3333333333334</v>
      </c>
      <c r="N301" s="55">
        <v>24.3333333333334</v>
      </c>
    </row>
    <row r="302" spans="1:14" x14ac:dyDescent="0.25">
      <c r="A302" s="29">
        <v>53448</v>
      </c>
      <c r="B302" s="38"/>
      <c r="C302" s="36">
        <f t="shared" si="43"/>
        <v>1211.33</v>
      </c>
      <c r="D302" s="31">
        <f t="shared" si="41"/>
        <v>9.4999999999999998E-3</v>
      </c>
      <c r="E302" s="39">
        <f t="shared" si="44"/>
        <v>52.176520891249574</v>
      </c>
      <c r="F302" s="32">
        <f t="shared" si="42"/>
        <v>1159.1534791087504</v>
      </c>
      <c r="G302" s="37">
        <f t="shared" si="45"/>
        <v>0.21088502950350335</v>
      </c>
      <c r="H302" s="3">
        <f t="shared" si="46"/>
        <v>64748.030804574926</v>
      </c>
      <c r="I302" s="32">
        <f t="shared" si="49"/>
        <v>303251.96919542504</v>
      </c>
      <c r="J302" s="34">
        <f t="shared" si="47"/>
        <v>51667.720804575023</v>
      </c>
      <c r="K302" s="35">
        <f t="shared" si="50"/>
        <v>354919.69</v>
      </c>
      <c r="M302" s="51">
        <f t="shared" si="48"/>
        <v>24.4166666666667</v>
      </c>
      <c r="N302" s="55">
        <v>24.4166666666667</v>
      </c>
    </row>
    <row r="303" spans="1:14" x14ac:dyDescent="0.25">
      <c r="A303" s="29">
        <v>53479</v>
      </c>
      <c r="B303" s="38"/>
      <c r="C303" s="36">
        <f t="shared" si="43"/>
        <v>1211.33</v>
      </c>
      <c r="D303" s="31">
        <f t="shared" si="41"/>
        <v>9.4999999999999998E-3</v>
      </c>
      <c r="E303" s="39">
        <f t="shared" si="44"/>
        <v>51.258857720288482</v>
      </c>
      <c r="F303" s="32">
        <f t="shared" si="42"/>
        <v>1160.0711422797115</v>
      </c>
      <c r="G303" s="37">
        <f t="shared" si="45"/>
        <v>0.21483034428163911</v>
      </c>
      <c r="H303" s="3">
        <f t="shared" si="46"/>
        <v>63587.959662295216</v>
      </c>
      <c r="I303" s="32">
        <f t="shared" si="49"/>
        <v>304412.04033770476</v>
      </c>
      <c r="J303" s="34">
        <f t="shared" si="47"/>
        <v>51718.979662295314</v>
      </c>
      <c r="K303" s="35">
        <f t="shared" si="50"/>
        <v>356131.02</v>
      </c>
      <c r="M303" s="51">
        <f t="shared" si="48"/>
        <v>24.5</v>
      </c>
      <c r="N303" s="55">
        <v>24.5</v>
      </c>
    </row>
    <row r="304" spans="1:14" x14ac:dyDescent="0.25">
      <c r="A304" s="29">
        <v>53509</v>
      </c>
      <c r="B304" s="38"/>
      <c r="C304" s="36">
        <f t="shared" si="43"/>
        <v>1211.33</v>
      </c>
      <c r="D304" s="31">
        <f t="shared" si="41"/>
        <v>9.4999999999999998E-3</v>
      </c>
      <c r="E304" s="39">
        <f t="shared" si="44"/>
        <v>50.340468065983714</v>
      </c>
      <c r="F304" s="32">
        <f t="shared" si="42"/>
        <v>1160.9895319340162</v>
      </c>
      <c r="G304" s="37">
        <f t="shared" si="45"/>
        <v>0.21892279263696793</v>
      </c>
      <c r="H304" s="3">
        <f t="shared" si="46"/>
        <v>62426.970130361202</v>
      </c>
      <c r="I304" s="32">
        <f t="shared" si="49"/>
        <v>305573.02986963879</v>
      </c>
      <c r="J304" s="34">
        <f t="shared" si="47"/>
        <v>51769.320130361295</v>
      </c>
      <c r="K304" s="35">
        <f t="shared" si="50"/>
        <v>357342.35000000003</v>
      </c>
      <c r="M304" s="51">
        <f t="shared" si="48"/>
        <v>24.5833333333334</v>
      </c>
      <c r="N304" s="55">
        <v>24.5833333333334</v>
      </c>
    </row>
    <row r="305" spans="1:14" x14ac:dyDescent="0.25">
      <c r="A305" s="29">
        <v>53540</v>
      </c>
      <c r="B305" s="38"/>
      <c r="C305" s="36">
        <f t="shared" si="43"/>
        <v>1211.33</v>
      </c>
      <c r="D305" s="31">
        <f t="shared" si="41"/>
        <v>9.4999999999999998E-3</v>
      </c>
      <c r="E305" s="39">
        <f t="shared" si="44"/>
        <v>49.421351353202617</v>
      </c>
      <c r="F305" s="32">
        <f t="shared" si="42"/>
        <v>1161.9086486467972</v>
      </c>
      <c r="G305" s="37">
        <f t="shared" si="45"/>
        <v>0.22317076023576646</v>
      </c>
      <c r="H305" s="3">
        <f t="shared" si="46"/>
        <v>61265.061481714401</v>
      </c>
      <c r="I305" s="32">
        <f t="shared" si="49"/>
        <v>306734.93851828558</v>
      </c>
      <c r="J305" s="34">
        <f t="shared" si="47"/>
        <v>51818.741481714496</v>
      </c>
      <c r="K305" s="35">
        <f t="shared" si="50"/>
        <v>358553.68000000005</v>
      </c>
      <c r="M305" s="51">
        <f t="shared" si="48"/>
        <v>24.6666666666667</v>
      </c>
      <c r="N305" s="55">
        <v>24.6666666666667</v>
      </c>
    </row>
    <row r="306" spans="1:14" x14ac:dyDescent="0.25">
      <c r="A306" s="29">
        <v>53571</v>
      </c>
      <c r="B306" s="38"/>
      <c r="C306" s="36">
        <f t="shared" si="43"/>
        <v>1211.33</v>
      </c>
      <c r="D306" s="31">
        <f t="shared" si="41"/>
        <v>9.4999999999999998E-3</v>
      </c>
      <c r="E306" s="39">
        <f t="shared" si="44"/>
        <v>48.50150700635723</v>
      </c>
      <c r="F306" s="32">
        <f t="shared" si="42"/>
        <v>1162.8284929936426</v>
      </c>
      <c r="G306" s="37">
        <f t="shared" si="45"/>
        <v>0.2275832823235322</v>
      </c>
      <c r="H306" s="3">
        <f t="shared" si="46"/>
        <v>60102.23298872076</v>
      </c>
      <c r="I306" s="32">
        <f t="shared" si="49"/>
        <v>307897.76701127924</v>
      </c>
      <c r="J306" s="34">
        <f t="shared" si="47"/>
        <v>51867.242988720856</v>
      </c>
      <c r="K306" s="35">
        <f t="shared" si="50"/>
        <v>359765.01000000007</v>
      </c>
      <c r="M306" s="51">
        <f t="shared" si="48"/>
        <v>24.75</v>
      </c>
      <c r="N306" s="55">
        <v>24.75</v>
      </c>
    </row>
    <row r="307" spans="1:14" x14ac:dyDescent="0.25">
      <c r="A307" s="29">
        <v>53601</v>
      </c>
      <c r="B307" s="38"/>
      <c r="C307" s="36">
        <f t="shared" si="43"/>
        <v>1211.33</v>
      </c>
      <c r="D307" s="31">
        <f t="shared" si="41"/>
        <v>9.4999999999999998E-3</v>
      </c>
      <c r="E307" s="39">
        <f t="shared" si="44"/>
        <v>47.580934449403934</v>
      </c>
      <c r="F307" s="32">
        <f t="shared" si="42"/>
        <v>1163.749065550596</v>
      </c>
      <c r="G307" s="37">
        <f t="shared" si="45"/>
        <v>0.23217010786508402</v>
      </c>
      <c r="H307" s="3">
        <f t="shared" si="46"/>
        <v>58938.483923170163</v>
      </c>
      <c r="I307" s="32">
        <f t="shared" si="49"/>
        <v>309061.51607682987</v>
      </c>
      <c r="J307" s="34">
        <f t="shared" si="47"/>
        <v>51914.823923170261</v>
      </c>
      <c r="K307" s="35">
        <f t="shared" si="50"/>
        <v>360976.34000000008</v>
      </c>
      <c r="M307" s="51">
        <f t="shared" si="48"/>
        <v>24.8333333333334</v>
      </c>
      <c r="N307" s="55">
        <v>24.8333333333334</v>
      </c>
    </row>
    <row r="308" spans="1:14" x14ac:dyDescent="0.25">
      <c r="A308" s="29">
        <v>53632</v>
      </c>
      <c r="B308" s="38"/>
      <c r="C308" s="36">
        <f t="shared" si="43"/>
        <v>1211.33</v>
      </c>
      <c r="D308" s="31">
        <f t="shared" si="41"/>
        <v>9.4999999999999998E-3</v>
      </c>
      <c r="E308" s="39">
        <f t="shared" si="44"/>
        <v>46.659633105843049</v>
      </c>
      <c r="F308" s="32">
        <f t="shared" si="42"/>
        <v>1164.6703668941568</v>
      </c>
      <c r="G308" s="37">
        <f t="shared" si="45"/>
        <v>0.2369417714376798</v>
      </c>
      <c r="H308" s="3">
        <f t="shared" si="46"/>
        <v>57773.813556276007</v>
      </c>
      <c r="I308" s="32">
        <f t="shared" si="49"/>
        <v>310226.18644372397</v>
      </c>
      <c r="J308" s="34">
        <f t="shared" si="47"/>
        <v>51961.483556276107</v>
      </c>
      <c r="K308" s="35">
        <f t="shared" si="50"/>
        <v>362187.6700000001</v>
      </c>
      <c r="M308" s="51">
        <f t="shared" si="48"/>
        <v>24.9166666666667</v>
      </c>
      <c r="N308" s="55">
        <v>24.9166666666667</v>
      </c>
    </row>
    <row r="309" spans="1:14" x14ac:dyDescent="0.25">
      <c r="A309" s="29">
        <v>53662</v>
      </c>
      <c r="B309" s="38"/>
      <c r="C309" s="36">
        <f t="shared" si="43"/>
        <v>1211.33</v>
      </c>
      <c r="D309" s="31">
        <f t="shared" si="41"/>
        <v>9.4999999999999998E-3</v>
      </c>
      <c r="E309" s="39">
        <f t="shared" si="44"/>
        <v>45.737602398718508</v>
      </c>
      <c r="F309" s="32">
        <f t="shared" si="42"/>
        <v>1165.5923976012814</v>
      </c>
      <c r="G309" s="37">
        <f t="shared" si="45"/>
        <v>0.24190967399297902</v>
      </c>
      <c r="H309" s="3">
        <f t="shared" si="46"/>
        <v>56608.221158674729</v>
      </c>
      <c r="I309" s="32">
        <f t="shared" si="49"/>
        <v>311391.77884132526</v>
      </c>
      <c r="J309" s="34">
        <f t="shared" si="47"/>
        <v>52007.221158674824</v>
      </c>
      <c r="K309" s="35">
        <f t="shared" si="50"/>
        <v>363399.00000000012</v>
      </c>
      <c r="M309" s="51">
        <f t="shared" si="48"/>
        <v>25</v>
      </c>
      <c r="N309" s="55">
        <v>25</v>
      </c>
    </row>
    <row r="310" spans="1:14" x14ac:dyDescent="0.25">
      <c r="A310" s="29">
        <v>53693</v>
      </c>
      <c r="B310" s="2">
        <f>IF(H310=0,0,$C$6)</f>
        <v>0</v>
      </c>
      <c r="C310" s="36">
        <f t="shared" si="43"/>
        <v>1211.33</v>
      </c>
      <c r="D310" s="31">
        <f t="shared" si="41"/>
        <v>9.4999999999999998E-3</v>
      </c>
      <c r="E310" s="39">
        <f t="shared" si="44"/>
        <v>44.814841750617489</v>
      </c>
      <c r="F310" s="32">
        <f t="shared" si="42"/>
        <v>1166.5151582493825</v>
      </c>
      <c r="G310" s="37">
        <f t="shared" si="45"/>
        <v>0.24708617379106551</v>
      </c>
      <c r="H310" s="3">
        <f t="shared" si="46"/>
        <v>55441.706000425344</v>
      </c>
      <c r="I310" s="32">
        <f t="shared" si="49"/>
        <v>312558.29399957467</v>
      </c>
      <c r="J310" s="34">
        <f t="shared" si="47"/>
        <v>52052.03600042544</v>
      </c>
      <c r="K310" s="35">
        <f t="shared" si="50"/>
        <v>364610.33000000013</v>
      </c>
      <c r="M310" s="51">
        <f t="shared" si="48"/>
        <v>25.0833333333334</v>
      </c>
      <c r="N310" s="55">
        <v>25.0833333333334</v>
      </c>
    </row>
    <row r="311" spans="1:14" x14ac:dyDescent="0.25">
      <c r="A311" s="29">
        <v>53724</v>
      </c>
      <c r="B311" s="38"/>
      <c r="C311" s="36">
        <f t="shared" si="43"/>
        <v>1211.33</v>
      </c>
      <c r="D311" s="31">
        <f t="shared" si="41"/>
        <v>9.4999999999999998E-3</v>
      </c>
      <c r="E311" s="39">
        <f t="shared" si="44"/>
        <v>43.891350583670061</v>
      </c>
      <c r="F311" s="32">
        <f t="shared" si="42"/>
        <v>1167.4386494163298</v>
      </c>
      <c r="G311" s="37">
        <f t="shared" si="45"/>
        <v>0.25248468903329191</v>
      </c>
      <c r="H311" s="3">
        <f t="shared" si="46"/>
        <v>54274.267351009017</v>
      </c>
      <c r="I311" s="32">
        <f t="shared" si="49"/>
        <v>313725.73264899099</v>
      </c>
      <c r="J311" s="34">
        <f t="shared" si="47"/>
        <v>52095.927351009108</v>
      </c>
      <c r="K311" s="35">
        <f t="shared" si="50"/>
        <v>365821.66000000015</v>
      </c>
      <c r="M311" s="51">
        <f t="shared" si="48"/>
        <v>25.1666666666667</v>
      </c>
      <c r="N311" s="55">
        <v>25.1666666666667</v>
      </c>
    </row>
    <row r="312" spans="1:14" x14ac:dyDescent="0.25">
      <c r="A312" s="29">
        <v>53752</v>
      </c>
      <c r="B312" s="38"/>
      <c r="C312" s="36">
        <f t="shared" si="43"/>
        <v>1211.33</v>
      </c>
      <c r="D312" s="31">
        <f t="shared" si="41"/>
        <v>9.4999999999999998E-3</v>
      </c>
      <c r="E312" s="39">
        <f t="shared" si="44"/>
        <v>42.967128319548806</v>
      </c>
      <c r="F312" s="32">
        <f t="shared" si="42"/>
        <v>1168.362871680451</v>
      </c>
      <c r="G312" s="37">
        <f t="shared" si="45"/>
        <v>0.25811981398834138</v>
      </c>
      <c r="H312" s="3">
        <f t="shared" si="46"/>
        <v>53105.904479328565</v>
      </c>
      <c r="I312" s="32">
        <f t="shared" si="49"/>
        <v>314894.09552067146</v>
      </c>
      <c r="J312" s="34">
        <f t="shared" si="47"/>
        <v>52138.894479328657</v>
      </c>
      <c r="K312" s="35">
        <f t="shared" si="50"/>
        <v>367032.99000000017</v>
      </c>
      <c r="M312" s="51">
        <f t="shared" si="48"/>
        <v>25.25</v>
      </c>
      <c r="N312" s="55">
        <v>25.25</v>
      </c>
    </row>
    <row r="313" spans="1:14" x14ac:dyDescent="0.25">
      <c r="A313" s="29">
        <v>53783</v>
      </c>
      <c r="B313" s="38"/>
      <c r="C313" s="36">
        <f t="shared" si="43"/>
        <v>1211.33</v>
      </c>
      <c r="D313" s="31">
        <f t="shared" si="41"/>
        <v>9.4999999999999998E-3</v>
      </c>
      <c r="E313" s="39">
        <f t="shared" si="44"/>
        <v>42.042174379468442</v>
      </c>
      <c r="F313" s="32">
        <f t="shared" si="42"/>
        <v>1169.2878256205315</v>
      </c>
      <c r="G313" s="37">
        <f t="shared" si="45"/>
        <v>0.26400745072749537</v>
      </c>
      <c r="H313" s="3">
        <f t="shared" si="46"/>
        <v>51936.616653708035</v>
      </c>
      <c r="I313" s="32">
        <f t="shared" si="49"/>
        <v>316063.38334629196</v>
      </c>
      <c r="J313" s="34">
        <f t="shared" si="47"/>
        <v>52180.936653708122</v>
      </c>
      <c r="K313" s="35">
        <f t="shared" si="50"/>
        <v>368244.32000000018</v>
      </c>
      <c r="M313" s="51">
        <f t="shared" si="48"/>
        <v>25.3333333333334</v>
      </c>
      <c r="N313" s="55">
        <v>25.3333333333334</v>
      </c>
    </row>
    <row r="314" spans="1:14" x14ac:dyDescent="0.25">
      <c r="A314" s="29">
        <v>53813</v>
      </c>
      <c r="B314" s="38"/>
      <c r="C314" s="36">
        <f t="shared" si="43"/>
        <v>1211.33</v>
      </c>
      <c r="D314" s="31">
        <f t="shared" si="41"/>
        <v>9.4999999999999998E-3</v>
      </c>
      <c r="E314" s="39">
        <f t="shared" si="44"/>
        <v>41.116488184185528</v>
      </c>
      <c r="F314" s="32">
        <f t="shared" si="42"/>
        <v>1170.2135118158144</v>
      </c>
      <c r="G314" s="37">
        <f t="shared" si="45"/>
        <v>0.27016495897301768</v>
      </c>
      <c r="H314" s="3">
        <f t="shared" si="46"/>
        <v>50766.403141892224</v>
      </c>
      <c r="I314" s="32">
        <f t="shared" si="49"/>
        <v>317233.59685810778</v>
      </c>
      <c r="J314" s="34">
        <f t="shared" si="47"/>
        <v>52222.053141892306</v>
      </c>
      <c r="K314" s="35">
        <f t="shared" si="50"/>
        <v>369455.6500000002</v>
      </c>
      <c r="M314" s="51">
        <f t="shared" si="48"/>
        <v>25.4166666666667</v>
      </c>
      <c r="N314" s="55">
        <v>25.4166666666667</v>
      </c>
    </row>
    <row r="315" spans="1:14" x14ac:dyDescent="0.25">
      <c r="A315" s="29">
        <v>53844</v>
      </c>
      <c r="B315" s="38"/>
      <c r="C315" s="36">
        <f t="shared" si="43"/>
        <v>1211.33</v>
      </c>
      <c r="D315" s="31">
        <f t="shared" si="41"/>
        <v>9.4999999999999998E-3</v>
      </c>
      <c r="E315" s="39">
        <f t="shared" si="44"/>
        <v>40.19006915399801</v>
      </c>
      <c r="F315" s="32">
        <f t="shared" si="42"/>
        <v>1171.139930846002</v>
      </c>
      <c r="G315" s="37">
        <f t="shared" si="45"/>
        <v>0.27661132703336844</v>
      </c>
      <c r="H315" s="3">
        <f t="shared" si="46"/>
        <v>49595.263211046222</v>
      </c>
      <c r="I315" s="32">
        <f t="shared" si="49"/>
        <v>318404.73678895377</v>
      </c>
      <c r="J315" s="34">
        <f t="shared" si="47"/>
        <v>52262.243211046305</v>
      </c>
      <c r="K315" s="35">
        <f t="shared" si="50"/>
        <v>370666.98000000021</v>
      </c>
      <c r="M315" s="51">
        <f t="shared" si="48"/>
        <v>25.5</v>
      </c>
      <c r="N315" s="55">
        <v>25.5</v>
      </c>
    </row>
    <row r="316" spans="1:14" x14ac:dyDescent="0.25">
      <c r="A316" s="29">
        <v>53874</v>
      </c>
      <c r="B316" s="38"/>
      <c r="C316" s="36">
        <f t="shared" si="43"/>
        <v>1211.33</v>
      </c>
      <c r="D316" s="31">
        <f t="shared" si="41"/>
        <v>9.4999999999999998E-3</v>
      </c>
      <c r="E316" s="39">
        <f t="shared" si="44"/>
        <v>39.262916708744925</v>
      </c>
      <c r="F316" s="32">
        <f t="shared" si="42"/>
        <v>1172.0670832912549</v>
      </c>
      <c r="G316" s="37">
        <f t="shared" si="45"/>
        <v>0.28336736737031543</v>
      </c>
      <c r="H316" s="3">
        <f t="shared" si="46"/>
        <v>48423.196127754964</v>
      </c>
      <c r="I316" s="32">
        <f t="shared" si="49"/>
        <v>319576.80387224501</v>
      </c>
      <c r="J316" s="34">
        <f t="shared" si="47"/>
        <v>52301.506127755049</v>
      </c>
      <c r="K316" s="35">
        <f t="shared" si="50"/>
        <v>371878.31000000023</v>
      </c>
      <c r="M316" s="51">
        <f t="shared" si="48"/>
        <v>25.5833333333334</v>
      </c>
      <c r="N316" s="55">
        <v>25.5833333333334</v>
      </c>
    </row>
    <row r="317" spans="1:14" x14ac:dyDescent="0.25">
      <c r="A317" s="29">
        <v>53905</v>
      </c>
      <c r="B317" s="38"/>
      <c r="C317" s="36">
        <f t="shared" si="43"/>
        <v>1211.33</v>
      </c>
      <c r="D317" s="31">
        <f t="shared" si="41"/>
        <v>9.4999999999999998E-3</v>
      </c>
      <c r="E317" s="39">
        <f t="shared" si="44"/>
        <v>38.335030267806012</v>
      </c>
      <c r="F317" s="32">
        <f t="shared" si="42"/>
        <v>1172.994969732194</v>
      </c>
      <c r="G317" s="37">
        <f t="shared" si="45"/>
        <v>0.29045594104089845</v>
      </c>
      <c r="H317" s="3">
        <f t="shared" si="46"/>
        <v>47250.20115802277</v>
      </c>
      <c r="I317" s="32">
        <f t="shared" si="49"/>
        <v>320749.79884197726</v>
      </c>
      <c r="J317" s="34">
        <f t="shared" si="47"/>
        <v>52339.841158022857</v>
      </c>
      <c r="K317" s="35">
        <f t="shared" si="50"/>
        <v>373089.64000000025</v>
      </c>
      <c r="M317" s="51">
        <f t="shared" si="48"/>
        <v>25.6666666666667</v>
      </c>
      <c r="N317" s="55">
        <v>25.6666666666667</v>
      </c>
    </row>
    <row r="318" spans="1:14" x14ac:dyDescent="0.25">
      <c r="A318" s="29">
        <v>53936</v>
      </c>
      <c r="B318" s="38"/>
      <c r="C318" s="36">
        <f t="shared" si="43"/>
        <v>1211.33</v>
      </c>
      <c r="D318" s="31">
        <f t="shared" si="41"/>
        <v>9.4999999999999998E-3</v>
      </c>
      <c r="E318" s="39">
        <f t="shared" si="44"/>
        <v>37.406409250101355</v>
      </c>
      <c r="F318" s="32">
        <f t="shared" si="42"/>
        <v>1173.9235907498985</v>
      </c>
      <c r="G318" s="37">
        <f t="shared" si="45"/>
        <v>0.29790221611355672</v>
      </c>
      <c r="H318" s="3">
        <f t="shared" si="46"/>
        <v>46076.277567272875</v>
      </c>
      <c r="I318" s="32">
        <f t="shared" si="49"/>
        <v>321923.72243272711</v>
      </c>
      <c r="J318" s="34">
        <f t="shared" si="47"/>
        <v>52377.247567272956</v>
      </c>
      <c r="K318" s="35">
        <f t="shared" si="50"/>
        <v>374300.97000000026</v>
      </c>
      <c r="M318" s="51">
        <f t="shared" si="48"/>
        <v>25.75</v>
      </c>
      <c r="N318" s="55">
        <v>25.75</v>
      </c>
    </row>
    <row r="319" spans="1:14" x14ac:dyDescent="0.25">
      <c r="A319" s="29">
        <v>53966</v>
      </c>
      <c r="B319" s="38"/>
      <c r="C319" s="36">
        <f t="shared" si="43"/>
        <v>1211.33</v>
      </c>
      <c r="D319" s="31">
        <f t="shared" si="41"/>
        <v>9.4999999999999998E-3</v>
      </c>
      <c r="E319" s="39">
        <f t="shared" si="44"/>
        <v>36.477053074091025</v>
      </c>
      <c r="F319" s="32">
        <f t="shared" si="42"/>
        <v>1174.852946925909</v>
      </c>
      <c r="G319" s="37">
        <f t="shared" si="45"/>
        <v>0.30573396621355053</v>
      </c>
      <c r="H319" s="3">
        <f t="shared" si="46"/>
        <v>44901.424620346967</v>
      </c>
      <c r="I319" s="32">
        <f t="shared" si="49"/>
        <v>323098.57537965302</v>
      </c>
      <c r="J319" s="34">
        <f t="shared" si="47"/>
        <v>52413.724620347049</v>
      </c>
      <c r="K319" s="35">
        <f t="shared" si="50"/>
        <v>375512.30000000028</v>
      </c>
      <c r="M319" s="51">
        <f t="shared" si="48"/>
        <v>25.8333333333334</v>
      </c>
      <c r="N319" s="55">
        <v>25.8333333333334</v>
      </c>
    </row>
    <row r="320" spans="1:14" x14ac:dyDescent="0.25">
      <c r="A320" s="29">
        <v>53997</v>
      </c>
      <c r="B320" s="38"/>
      <c r="C320" s="36">
        <f t="shared" si="43"/>
        <v>1211.33</v>
      </c>
      <c r="D320" s="31">
        <f t="shared" si="41"/>
        <v>9.4999999999999998E-3</v>
      </c>
      <c r="E320" s="39">
        <f t="shared" si="44"/>
        <v>35.546961157774682</v>
      </c>
      <c r="F320" s="32">
        <f t="shared" si="42"/>
        <v>1175.7830388422253</v>
      </c>
      <c r="G320" s="37">
        <f t="shared" si="45"/>
        <v>0.31398191666111031</v>
      </c>
      <c r="H320" s="3">
        <f t="shared" si="46"/>
        <v>43725.641581504744</v>
      </c>
      <c r="I320" s="32">
        <f t="shared" si="49"/>
        <v>324274.35841849528</v>
      </c>
      <c r="J320" s="34">
        <f t="shared" si="47"/>
        <v>52449.271581504821</v>
      </c>
      <c r="K320" s="35">
        <f t="shared" si="50"/>
        <v>376723.6300000003</v>
      </c>
      <c r="M320" s="51">
        <f t="shared" si="48"/>
        <v>25.9166666666667</v>
      </c>
      <c r="N320" s="55">
        <v>25.9166666666667</v>
      </c>
    </row>
    <row r="321" spans="1:14" x14ac:dyDescent="0.25">
      <c r="A321" s="29">
        <v>54027</v>
      </c>
      <c r="B321" s="38"/>
      <c r="C321" s="36">
        <f t="shared" si="43"/>
        <v>1211.33</v>
      </c>
      <c r="D321" s="31">
        <f t="shared" si="41"/>
        <v>9.4999999999999998E-3</v>
      </c>
      <c r="E321" s="39">
        <f t="shared" si="44"/>
        <v>34.616132918691257</v>
      </c>
      <c r="F321" s="32">
        <f t="shared" si="42"/>
        <v>1176.7138670813088</v>
      </c>
      <c r="G321" s="37">
        <f t="shared" si="45"/>
        <v>0.32268014729542027</v>
      </c>
      <c r="H321" s="3">
        <f t="shared" si="46"/>
        <v>42548.927714423437</v>
      </c>
      <c r="I321" s="32">
        <f t="shared" si="49"/>
        <v>325451.07228557655</v>
      </c>
      <c r="J321" s="34">
        <f t="shared" si="47"/>
        <v>52483.887714423516</v>
      </c>
      <c r="K321" s="35">
        <f t="shared" si="50"/>
        <v>377934.96000000031</v>
      </c>
      <c r="M321" s="51">
        <f t="shared" si="48"/>
        <v>26</v>
      </c>
      <c r="N321" s="55">
        <v>26</v>
      </c>
    </row>
    <row r="322" spans="1:14" x14ac:dyDescent="0.25">
      <c r="A322" s="29">
        <v>54058</v>
      </c>
      <c r="B322" s="2">
        <f>IF(H322=0,0,$C$6)</f>
        <v>0</v>
      </c>
      <c r="C322" s="36">
        <f t="shared" si="43"/>
        <v>1211.33</v>
      </c>
      <c r="D322" s="31">
        <f t="shared" si="41"/>
        <v>9.4999999999999998E-3</v>
      </c>
      <c r="E322" s="39">
        <f t="shared" si="44"/>
        <v>33.684567773918552</v>
      </c>
      <c r="F322" s="32">
        <f t="shared" si="42"/>
        <v>1177.6454322260813</v>
      </c>
      <c r="G322" s="37">
        <f t="shared" si="45"/>
        <v>0.33186656311879392</v>
      </c>
      <c r="H322" s="3">
        <f t="shared" si="46"/>
        <v>41371.282282197353</v>
      </c>
      <c r="I322" s="32">
        <f t="shared" si="49"/>
        <v>326628.71771780262</v>
      </c>
      <c r="J322" s="34">
        <f t="shared" si="47"/>
        <v>52517.572282197434</v>
      </c>
      <c r="K322" s="35">
        <f t="shared" si="50"/>
        <v>379146.29000000033</v>
      </c>
      <c r="M322" s="51">
        <f t="shared" si="48"/>
        <v>26.0833333333334</v>
      </c>
      <c r="N322" s="55">
        <v>26.0833333333334</v>
      </c>
    </row>
    <row r="323" spans="1:14" x14ac:dyDescent="0.25">
      <c r="A323" s="29">
        <v>54089</v>
      </c>
      <c r="B323" s="38"/>
      <c r="C323" s="36">
        <f t="shared" si="43"/>
        <v>1211.33</v>
      </c>
      <c r="D323" s="31">
        <f t="shared" si="41"/>
        <v>9.4999999999999998E-3</v>
      </c>
      <c r="E323" s="39">
        <f t="shared" si="44"/>
        <v>32.7522651400729</v>
      </c>
      <c r="F323" s="32">
        <f t="shared" si="42"/>
        <v>1178.577734859927</v>
      </c>
      <c r="G323" s="37">
        <f t="shared" si="45"/>
        <v>0.34158344646702105</v>
      </c>
      <c r="H323" s="3">
        <f t="shared" si="46"/>
        <v>40192.704547337424</v>
      </c>
      <c r="I323" s="32">
        <f t="shared" si="49"/>
        <v>327807.29545266257</v>
      </c>
      <c r="J323" s="34">
        <f t="shared" si="47"/>
        <v>52550.324547337506</v>
      </c>
      <c r="K323" s="35">
        <f t="shared" si="50"/>
        <v>380357.62000000034</v>
      </c>
      <c r="M323" s="51">
        <f t="shared" si="48"/>
        <v>26.1666666666667</v>
      </c>
      <c r="N323" s="55">
        <v>26.1666666666667</v>
      </c>
    </row>
    <row r="324" spans="1:14" x14ac:dyDescent="0.25">
      <c r="A324" s="29">
        <v>54118</v>
      </c>
      <c r="B324" s="38"/>
      <c r="C324" s="36">
        <f t="shared" si="43"/>
        <v>1211.33</v>
      </c>
      <c r="D324" s="31">
        <f t="shared" si="41"/>
        <v>9.4999999999999998E-3</v>
      </c>
      <c r="E324" s="39">
        <f t="shared" si="44"/>
        <v>31.819224433308793</v>
      </c>
      <c r="F324" s="32">
        <f t="shared" si="42"/>
        <v>1179.5107755666911</v>
      </c>
      <c r="G324" s="37">
        <f t="shared" si="45"/>
        <v>0.35187810767155819</v>
      </c>
      <c r="H324" s="3">
        <f t="shared" si="46"/>
        <v>39013.193771770733</v>
      </c>
      <c r="I324" s="32">
        <f t="shared" si="49"/>
        <v>328986.80622822925</v>
      </c>
      <c r="J324" s="34">
        <f t="shared" si="47"/>
        <v>52582.143771770818</v>
      </c>
      <c r="K324" s="35">
        <f t="shared" si="50"/>
        <v>381568.95000000036</v>
      </c>
      <c r="M324" s="51">
        <f t="shared" si="48"/>
        <v>26.25</v>
      </c>
      <c r="N324" s="55">
        <v>26.25</v>
      </c>
    </row>
    <row r="325" spans="1:14" x14ac:dyDescent="0.25">
      <c r="A325" s="29">
        <v>54149</v>
      </c>
      <c r="B325" s="38"/>
      <c r="C325" s="36">
        <f t="shared" si="43"/>
        <v>1211.33</v>
      </c>
      <c r="D325" s="31">
        <f t="shared" si="41"/>
        <v>9.4999999999999998E-3</v>
      </c>
      <c r="E325" s="39">
        <f t="shared" si="44"/>
        <v>30.885445069318497</v>
      </c>
      <c r="F325" s="32">
        <f t="shared" si="42"/>
        <v>1180.4445549306815</v>
      </c>
      <c r="G325" s="37">
        <f t="shared" si="45"/>
        <v>0.36280365533779946</v>
      </c>
      <c r="H325" s="3">
        <f t="shared" si="46"/>
        <v>37832.749216840049</v>
      </c>
      <c r="I325" s="32">
        <f t="shared" si="49"/>
        <v>330167.25078315998</v>
      </c>
      <c r="J325" s="34">
        <f t="shared" si="47"/>
        <v>52613.029216840136</v>
      </c>
      <c r="K325" s="35">
        <f t="shared" si="50"/>
        <v>382780.28000000038</v>
      </c>
      <c r="M325" s="51">
        <f t="shared" si="48"/>
        <v>26.3333333333334</v>
      </c>
      <c r="N325" s="55">
        <v>26.3333333333334</v>
      </c>
    </row>
    <row r="326" spans="1:14" x14ac:dyDescent="0.25">
      <c r="A326" s="29">
        <v>54179</v>
      </c>
      <c r="B326" s="38"/>
      <c r="C326" s="36">
        <f t="shared" si="43"/>
        <v>1211.33</v>
      </c>
      <c r="D326" s="31">
        <f t="shared" si="41"/>
        <v>9.4999999999999998E-3</v>
      </c>
      <c r="E326" s="39">
        <f t="shared" si="44"/>
        <v>29.950926463331708</v>
      </c>
      <c r="F326" s="32">
        <f t="shared" si="42"/>
        <v>1181.3790735366683</v>
      </c>
      <c r="G326" s="37">
        <f t="shared" si="45"/>
        <v>0.37441991270523184</v>
      </c>
      <c r="H326" s="3">
        <f t="shared" si="46"/>
        <v>36651.370143303378</v>
      </c>
      <c r="I326" s="32">
        <f t="shared" si="49"/>
        <v>331348.62985669664</v>
      </c>
      <c r="J326" s="34">
        <f t="shared" si="47"/>
        <v>52642.980143303466</v>
      </c>
      <c r="K326" s="35">
        <f t="shared" si="50"/>
        <v>383991.61000000039</v>
      </c>
      <c r="M326" s="51">
        <f t="shared" si="48"/>
        <v>26.4166666666667</v>
      </c>
      <c r="N326" s="55">
        <v>26.4166666666667</v>
      </c>
    </row>
    <row r="327" spans="1:14" x14ac:dyDescent="0.25">
      <c r="A327" s="29">
        <v>54210</v>
      </c>
      <c r="B327" s="38"/>
      <c r="C327" s="36">
        <f t="shared" si="43"/>
        <v>1211.33</v>
      </c>
      <c r="D327" s="31">
        <f t="shared" si="41"/>
        <v>9.4999999999999998E-3</v>
      </c>
      <c r="E327" s="39">
        <f t="shared" si="44"/>
        <v>29.015668030115176</v>
      </c>
      <c r="F327" s="32">
        <f t="shared" si="42"/>
        <v>1182.3143319698847</v>
      </c>
      <c r="G327" s="37">
        <f t="shared" si="45"/>
        <v>0.38679451346596483</v>
      </c>
      <c r="H327" s="3">
        <f t="shared" si="46"/>
        <v>35469.055811333492</v>
      </c>
      <c r="I327" s="32">
        <f t="shared" si="49"/>
        <v>332530.94418866653</v>
      </c>
      <c r="J327" s="34">
        <f t="shared" si="47"/>
        <v>52671.995811333582</v>
      </c>
      <c r="K327" s="35">
        <f t="shared" si="50"/>
        <v>385202.94000000041</v>
      </c>
      <c r="M327" s="51">
        <f t="shared" si="48"/>
        <v>26.5</v>
      </c>
      <c r="N327" s="55">
        <v>26.5</v>
      </c>
    </row>
    <row r="328" spans="1:14" x14ac:dyDescent="0.25">
      <c r="A328" s="29">
        <v>54240</v>
      </c>
      <c r="B328" s="38"/>
      <c r="C328" s="36">
        <f t="shared" si="43"/>
        <v>1211.33</v>
      </c>
      <c r="D328" s="31">
        <f t="shared" si="41"/>
        <v>9.4999999999999998E-3</v>
      </c>
      <c r="E328" s="39">
        <f t="shared" si="44"/>
        <v>28.079669183972346</v>
      </c>
      <c r="F328" s="32">
        <f t="shared" si="42"/>
        <v>1183.2503308160276</v>
      </c>
      <c r="G328" s="37">
        <f t="shared" si="45"/>
        <v>0.40000421942737963</v>
      </c>
      <c r="H328" s="3">
        <f t="shared" si="46"/>
        <v>34285.805480517462</v>
      </c>
      <c r="I328" s="32">
        <f t="shared" si="49"/>
        <v>333714.19451948255</v>
      </c>
      <c r="J328" s="34">
        <f t="shared" si="47"/>
        <v>52700.075480517553</v>
      </c>
      <c r="K328" s="35">
        <f t="shared" si="50"/>
        <v>386414.27000000043</v>
      </c>
      <c r="M328" s="51">
        <f t="shared" si="48"/>
        <v>26.5833333333334</v>
      </c>
      <c r="N328" s="55">
        <v>26.5833333333334</v>
      </c>
    </row>
    <row r="329" spans="1:14" x14ac:dyDescent="0.25">
      <c r="A329" s="29">
        <v>54271</v>
      </c>
      <c r="B329" s="38"/>
      <c r="C329" s="36">
        <f t="shared" si="43"/>
        <v>1211.33</v>
      </c>
      <c r="D329" s="31">
        <f t="shared" si="41"/>
        <v>9.4999999999999998E-3</v>
      </c>
      <c r="E329" s="39">
        <f t="shared" si="44"/>
        <v>27.142929338742988</v>
      </c>
      <c r="F329" s="32">
        <f t="shared" si="42"/>
        <v>1184.1870706612569</v>
      </c>
      <c r="G329" s="37">
        <f t="shared" si="45"/>
        <v>0.41413651424525411</v>
      </c>
      <c r="H329" s="3">
        <f t="shared" si="46"/>
        <v>33101.618409856208</v>
      </c>
      <c r="I329" s="32">
        <f t="shared" si="49"/>
        <v>334898.38159014378</v>
      </c>
      <c r="J329" s="34">
        <f t="shared" si="47"/>
        <v>52727.218409856294</v>
      </c>
      <c r="K329" s="35">
        <f t="shared" si="50"/>
        <v>387625.60000000044</v>
      </c>
      <c r="M329" s="51">
        <f t="shared" si="48"/>
        <v>26.6666666666667</v>
      </c>
      <c r="N329" s="55">
        <v>26.6666666666667</v>
      </c>
    </row>
    <row r="330" spans="1:14" x14ac:dyDescent="0.25">
      <c r="A330" s="29">
        <v>54302</v>
      </c>
      <c r="B330" s="38"/>
      <c r="C330" s="36">
        <f t="shared" si="43"/>
        <v>1211.33</v>
      </c>
      <c r="D330" s="31">
        <f t="shared" ref="D330:D393" si="51">+IF(C330=0,0,$C$2)</f>
        <v>9.4999999999999998E-3</v>
      </c>
      <c r="E330" s="39">
        <f t="shared" si="44"/>
        <v>26.205447907802832</v>
      </c>
      <c r="F330" s="32">
        <f t="shared" ref="F330:F393" si="52">+IF($C$4&lt;=0,0,C330-E330)</f>
        <v>1185.1245520921971</v>
      </c>
      <c r="G330" s="37">
        <f t="shared" si="45"/>
        <v>0.42929154315016504</v>
      </c>
      <c r="H330" s="3">
        <f t="shared" si="46"/>
        <v>31916.49385776401</v>
      </c>
      <c r="I330" s="32">
        <f t="shared" si="49"/>
        <v>336083.506142236</v>
      </c>
      <c r="J330" s="34">
        <f t="shared" si="47"/>
        <v>52753.423857764094</v>
      </c>
      <c r="K330" s="35">
        <f t="shared" si="50"/>
        <v>388836.93000000046</v>
      </c>
      <c r="M330" s="51">
        <f t="shared" si="48"/>
        <v>26.75</v>
      </c>
      <c r="N330" s="55">
        <v>26.75</v>
      </c>
    </row>
    <row r="331" spans="1:14" x14ac:dyDescent="0.25">
      <c r="A331" s="29">
        <v>54332</v>
      </c>
      <c r="B331" s="38"/>
      <c r="C331" s="36">
        <f t="shared" ref="C331:C394" si="53">+IF(H330&lt;=$C$3,H330+E331,C330)</f>
        <v>1211.33</v>
      </c>
      <c r="D331" s="31">
        <f t="shared" si="51"/>
        <v>9.4999999999999998E-3</v>
      </c>
      <c r="E331" s="39">
        <f t="shared" ref="E331:E394" si="54">+H330*$C$2/12</f>
        <v>25.267224304063173</v>
      </c>
      <c r="F331" s="32">
        <f t="shared" si="52"/>
        <v>1186.0627756959368</v>
      </c>
      <c r="G331" s="37">
        <f t="shared" ref="G331:G394" si="55">+IF(C331&lt;=0,0,F330/H330*12)</f>
        <v>0.44558448958975622</v>
      </c>
      <c r="H331" s="3">
        <f t="shared" ref="H331:H394" si="56">+H330-F331-B330</f>
        <v>30730.431082068073</v>
      </c>
      <c r="I331" s="32">
        <f t="shared" si="49"/>
        <v>337269.56891793193</v>
      </c>
      <c r="J331" s="34">
        <f t="shared" ref="J331:J394" si="57">+IF(C331=0,0,E331+J330)</f>
        <v>52778.691082068159</v>
      </c>
      <c r="K331" s="35">
        <f t="shared" si="50"/>
        <v>390048.26000000047</v>
      </c>
      <c r="M331" s="51">
        <f t="shared" si="48"/>
        <v>26.8333333333334</v>
      </c>
      <c r="N331" s="55">
        <v>26.8333333333334</v>
      </c>
    </row>
    <row r="332" spans="1:14" x14ac:dyDescent="0.25">
      <c r="A332" s="29">
        <v>54363</v>
      </c>
      <c r="B332" s="38"/>
      <c r="C332" s="36">
        <f t="shared" si="53"/>
        <v>1211.33</v>
      </c>
      <c r="D332" s="31">
        <f t="shared" si="51"/>
        <v>9.4999999999999998E-3</v>
      </c>
      <c r="E332" s="39">
        <f t="shared" si="54"/>
        <v>24.328257939970555</v>
      </c>
      <c r="F332" s="32">
        <f t="shared" si="52"/>
        <v>1187.0017420600293</v>
      </c>
      <c r="G332" s="37">
        <f t="shared" si="55"/>
        <v>0.46314850808117647</v>
      </c>
      <c r="H332" s="3">
        <f t="shared" si="56"/>
        <v>29543.429340008042</v>
      </c>
      <c r="I332" s="32">
        <f t="shared" si="49"/>
        <v>338456.57065999194</v>
      </c>
      <c r="J332" s="34">
        <f t="shared" si="57"/>
        <v>52803.019340008126</v>
      </c>
      <c r="K332" s="35">
        <f t="shared" si="50"/>
        <v>391259.59000000049</v>
      </c>
      <c r="M332" s="51">
        <f t="shared" ref="M332:M395" si="58">+IF(C332=0,0,N332)</f>
        <v>26.9166666666667</v>
      </c>
      <c r="N332" s="55">
        <v>26.9166666666667</v>
      </c>
    </row>
    <row r="333" spans="1:14" x14ac:dyDescent="0.25">
      <c r="A333" s="29">
        <v>54393</v>
      </c>
      <c r="B333" s="38"/>
      <c r="C333" s="36">
        <f t="shared" si="53"/>
        <v>1211.33</v>
      </c>
      <c r="D333" s="31">
        <f t="shared" si="51"/>
        <v>9.4999999999999998E-3</v>
      </c>
      <c r="E333" s="39">
        <f t="shared" si="54"/>
        <v>23.388548227506366</v>
      </c>
      <c r="F333" s="32">
        <f t="shared" si="52"/>
        <v>1187.9414517724936</v>
      </c>
      <c r="G333" s="37">
        <f t="shared" si="55"/>
        <v>0.48213837130379911</v>
      </c>
      <c r="H333" s="3">
        <f t="shared" si="56"/>
        <v>28355.487888235548</v>
      </c>
      <c r="I333" s="32">
        <f t="shared" si="49"/>
        <v>339644.51211176446</v>
      </c>
      <c r="J333" s="34">
        <f t="shared" si="57"/>
        <v>52826.407888235633</v>
      </c>
      <c r="K333" s="35">
        <f t="shared" si="50"/>
        <v>392470.92000000051</v>
      </c>
      <c r="M333" s="51">
        <f t="shared" si="58"/>
        <v>27</v>
      </c>
      <c r="N333" s="55">
        <v>27</v>
      </c>
    </row>
    <row r="334" spans="1:14" x14ac:dyDescent="0.25">
      <c r="A334" s="29">
        <v>54424</v>
      </c>
      <c r="B334" s="2">
        <f>IF(H334=0,0,$C$6)</f>
        <v>0</v>
      </c>
      <c r="C334" s="36">
        <f t="shared" si="53"/>
        <v>1211.33</v>
      </c>
      <c r="D334" s="31">
        <f t="shared" si="51"/>
        <v>9.4999999999999998E-3</v>
      </c>
      <c r="E334" s="39">
        <f t="shared" si="54"/>
        <v>22.448094578186474</v>
      </c>
      <c r="F334" s="32">
        <f t="shared" si="52"/>
        <v>1188.8819054218134</v>
      </c>
      <c r="G334" s="37">
        <f t="shared" si="55"/>
        <v>0.50273504294681259</v>
      </c>
      <c r="H334" s="3">
        <f t="shared" si="56"/>
        <v>27166.605982813733</v>
      </c>
      <c r="I334" s="32">
        <f t="shared" si="49"/>
        <v>340833.39401718625</v>
      </c>
      <c r="J334" s="34">
        <f t="shared" si="57"/>
        <v>52848.855982813817</v>
      </c>
      <c r="K334" s="35">
        <f t="shared" si="50"/>
        <v>393682.25000000052</v>
      </c>
      <c r="M334" s="51">
        <f t="shared" si="58"/>
        <v>27.0833333333334</v>
      </c>
      <c r="N334" s="55">
        <v>27.0833333333334</v>
      </c>
    </row>
    <row r="335" spans="1:14" x14ac:dyDescent="0.25">
      <c r="A335" s="29">
        <v>54455</v>
      </c>
      <c r="B335" s="38"/>
      <c r="C335" s="36">
        <f t="shared" si="53"/>
        <v>1211.33</v>
      </c>
      <c r="D335" s="31">
        <f t="shared" si="51"/>
        <v>9.4999999999999998E-3</v>
      </c>
      <c r="E335" s="39">
        <f t="shared" si="54"/>
        <v>21.506896403060875</v>
      </c>
      <c r="F335" s="32">
        <f t="shared" si="52"/>
        <v>1189.8231035969391</v>
      </c>
      <c r="G335" s="37">
        <f t="shared" si="55"/>
        <v>0.52515146257457235</v>
      </c>
      <c r="H335" s="3">
        <f t="shared" si="56"/>
        <v>25976.782879216793</v>
      </c>
      <c r="I335" s="32">
        <f t="shared" ref="I335:I398" si="59">+IF(C335=0,0,$C$1-H335)</f>
        <v>342023.21712078323</v>
      </c>
      <c r="J335" s="34">
        <f t="shared" si="57"/>
        <v>52870.362879216875</v>
      </c>
      <c r="K335" s="35">
        <f t="shared" si="50"/>
        <v>394893.58000000054</v>
      </c>
      <c r="M335" s="51">
        <f t="shared" si="58"/>
        <v>27.1666666666667</v>
      </c>
      <c r="N335" s="55">
        <v>27.1666666666667</v>
      </c>
    </row>
    <row r="336" spans="1:14" x14ac:dyDescent="0.25">
      <c r="A336" s="29">
        <v>54483</v>
      </c>
      <c r="B336" s="38"/>
      <c r="C336" s="36">
        <f t="shared" si="53"/>
        <v>1211.33</v>
      </c>
      <c r="D336" s="31">
        <f t="shared" si="51"/>
        <v>9.4999999999999998E-3</v>
      </c>
      <c r="E336" s="39">
        <f t="shared" si="54"/>
        <v>20.564953112713294</v>
      </c>
      <c r="F336" s="32">
        <f t="shared" si="52"/>
        <v>1190.7650468872866</v>
      </c>
      <c r="G336" s="37">
        <f t="shared" si="55"/>
        <v>0.54963993461201655</v>
      </c>
      <c r="H336" s="3">
        <f t="shared" si="56"/>
        <v>24786.017832329508</v>
      </c>
      <c r="I336" s="32">
        <f t="shared" si="59"/>
        <v>343213.9821676705</v>
      </c>
      <c r="J336" s="34">
        <f t="shared" si="57"/>
        <v>52890.927832329588</v>
      </c>
      <c r="K336" s="35">
        <f t="shared" si="50"/>
        <v>396104.91000000056</v>
      </c>
      <c r="M336" s="51">
        <f t="shared" si="58"/>
        <v>27.25</v>
      </c>
      <c r="N336" s="55">
        <v>27.25</v>
      </c>
    </row>
    <row r="337" spans="1:14" x14ac:dyDescent="0.25">
      <c r="A337" s="29">
        <v>54514</v>
      </c>
      <c r="B337" s="38"/>
      <c r="C337" s="36">
        <f t="shared" si="53"/>
        <v>1211.33</v>
      </c>
      <c r="D337" s="31">
        <f t="shared" si="51"/>
        <v>9.4999999999999998E-3</v>
      </c>
      <c r="E337" s="39">
        <f t="shared" si="54"/>
        <v>19.622264117260858</v>
      </c>
      <c r="F337" s="32">
        <f t="shared" si="52"/>
        <v>1191.7077358827391</v>
      </c>
      <c r="G337" s="37">
        <f t="shared" si="55"/>
        <v>0.57650166554828441</v>
      </c>
      <c r="H337" s="3">
        <f t="shared" si="56"/>
        <v>23594.310096446767</v>
      </c>
      <c r="I337" s="32">
        <f t="shared" si="59"/>
        <v>344405.68990355323</v>
      </c>
      <c r="J337" s="34">
        <f t="shared" si="57"/>
        <v>52910.550096446852</v>
      </c>
      <c r="K337" s="35">
        <f t="shared" si="50"/>
        <v>397316.24000000057</v>
      </c>
      <c r="M337" s="51">
        <f t="shared" si="58"/>
        <v>27.3333333333334</v>
      </c>
      <c r="N337" s="55">
        <v>27.3333333333334</v>
      </c>
    </row>
    <row r="338" spans="1:14" x14ac:dyDescent="0.25">
      <c r="A338" s="29">
        <v>54544</v>
      </c>
      <c r="B338" s="38"/>
      <c r="C338" s="36">
        <f t="shared" si="53"/>
        <v>1211.33</v>
      </c>
      <c r="D338" s="31">
        <f t="shared" si="51"/>
        <v>9.4999999999999998E-3</v>
      </c>
      <c r="E338" s="39">
        <f t="shared" si="54"/>
        <v>18.678828826353691</v>
      </c>
      <c r="F338" s="32">
        <f t="shared" si="52"/>
        <v>1192.6511711736462</v>
      </c>
      <c r="G338" s="37">
        <f t="shared" si="55"/>
        <v>0.60609921511315912</v>
      </c>
      <c r="H338" s="3">
        <f t="shared" si="56"/>
        <v>22401.658925273121</v>
      </c>
      <c r="I338" s="32">
        <f t="shared" si="59"/>
        <v>345598.34107472689</v>
      </c>
      <c r="J338" s="34">
        <f t="shared" si="57"/>
        <v>52929.228925273208</v>
      </c>
      <c r="K338" s="35">
        <f t="shared" ref="K338:K401" si="60">+IF(C338=0,0,B338+C338+K337)</f>
        <v>398527.57000000059</v>
      </c>
      <c r="M338" s="51">
        <f t="shared" si="58"/>
        <v>27.4166666666667</v>
      </c>
      <c r="N338" s="55">
        <v>27.4166666666667</v>
      </c>
    </row>
    <row r="339" spans="1:14" x14ac:dyDescent="0.25">
      <c r="A339" s="29">
        <v>54575</v>
      </c>
      <c r="B339" s="38"/>
      <c r="C339" s="36">
        <f t="shared" si="53"/>
        <v>1211.33</v>
      </c>
      <c r="D339" s="31">
        <f t="shared" si="51"/>
        <v>9.4999999999999998E-3</v>
      </c>
      <c r="E339" s="39">
        <f t="shared" si="54"/>
        <v>17.734646649174554</v>
      </c>
      <c r="F339" s="32">
        <f t="shared" si="52"/>
        <v>1193.5953533508255</v>
      </c>
      <c r="G339" s="37">
        <f t="shared" si="55"/>
        <v>0.63887295587459558</v>
      </c>
      <c r="H339" s="3">
        <f t="shared" si="56"/>
        <v>21208.063571922296</v>
      </c>
      <c r="I339" s="32">
        <f t="shared" si="59"/>
        <v>346791.93642807769</v>
      </c>
      <c r="J339" s="34">
        <f t="shared" si="57"/>
        <v>52946.963571922381</v>
      </c>
      <c r="K339" s="35">
        <f t="shared" si="60"/>
        <v>399738.90000000061</v>
      </c>
      <c r="M339" s="51">
        <f t="shared" si="58"/>
        <v>27.5</v>
      </c>
      <c r="N339" s="55">
        <v>27.5</v>
      </c>
    </row>
    <row r="340" spans="1:14" x14ac:dyDescent="0.25">
      <c r="A340" s="29">
        <v>54605</v>
      </c>
      <c r="B340" s="38"/>
      <c r="C340" s="36">
        <f t="shared" si="53"/>
        <v>1211.33</v>
      </c>
      <c r="D340" s="31">
        <f t="shared" si="51"/>
        <v>9.4999999999999998E-3</v>
      </c>
      <c r="E340" s="39">
        <f t="shared" si="54"/>
        <v>16.789716994438482</v>
      </c>
      <c r="F340" s="32">
        <f t="shared" si="52"/>
        <v>1194.5402830055614</v>
      </c>
      <c r="G340" s="37">
        <f t="shared" si="55"/>
        <v>0.67536313212360188</v>
      </c>
      <c r="H340" s="3">
        <f t="shared" si="56"/>
        <v>20013.523288916735</v>
      </c>
      <c r="I340" s="32">
        <f t="shared" si="59"/>
        <v>347986.47671108326</v>
      </c>
      <c r="J340" s="34">
        <f t="shared" si="57"/>
        <v>52963.753288916821</v>
      </c>
      <c r="K340" s="35">
        <f t="shared" si="60"/>
        <v>400950.23000000062</v>
      </c>
      <c r="M340" s="51">
        <f t="shared" si="58"/>
        <v>27.5833333333334</v>
      </c>
      <c r="N340" s="55">
        <v>27.5833333333334</v>
      </c>
    </row>
    <row r="341" spans="1:14" x14ac:dyDescent="0.25">
      <c r="A341" s="29">
        <v>54636</v>
      </c>
      <c r="B341" s="38"/>
      <c r="C341" s="36">
        <f t="shared" si="53"/>
        <v>1211.33</v>
      </c>
      <c r="D341" s="31">
        <f t="shared" si="51"/>
        <v>9.4999999999999998E-3</v>
      </c>
      <c r="E341" s="39">
        <f t="shared" si="54"/>
        <v>15.844039270392415</v>
      </c>
      <c r="F341" s="32">
        <f t="shared" si="52"/>
        <v>1195.4859607296075</v>
      </c>
      <c r="G341" s="37">
        <f t="shared" si="55"/>
        <v>0.71623987386593813</v>
      </c>
      <c r="H341" s="3">
        <f t="shared" si="56"/>
        <v>18818.037328187129</v>
      </c>
      <c r="I341" s="32">
        <f t="shared" si="59"/>
        <v>349181.96267181286</v>
      </c>
      <c r="J341" s="34">
        <f t="shared" si="57"/>
        <v>52979.597328187214</v>
      </c>
      <c r="K341" s="35">
        <f t="shared" si="60"/>
        <v>402161.56000000064</v>
      </c>
      <c r="M341" s="51">
        <f t="shared" si="58"/>
        <v>27.6666666666667</v>
      </c>
      <c r="N341" s="55">
        <v>27.6666666666667</v>
      </c>
    </row>
    <row r="342" spans="1:14" x14ac:dyDescent="0.25">
      <c r="A342" s="29">
        <v>54667</v>
      </c>
      <c r="B342" s="38"/>
      <c r="C342" s="36">
        <f t="shared" si="53"/>
        <v>1211.33</v>
      </c>
      <c r="D342" s="31">
        <f t="shared" si="51"/>
        <v>9.4999999999999998E-3</v>
      </c>
      <c r="E342" s="39">
        <f t="shared" si="54"/>
        <v>14.89761288481481</v>
      </c>
      <c r="F342" s="32">
        <f t="shared" si="52"/>
        <v>1196.4323871151851</v>
      </c>
      <c r="G342" s="37">
        <f t="shared" si="55"/>
        <v>0.76234472695337796</v>
      </c>
      <c r="H342" s="3">
        <f t="shared" si="56"/>
        <v>17621.604941071942</v>
      </c>
      <c r="I342" s="32">
        <f t="shared" si="59"/>
        <v>350378.39505892806</v>
      </c>
      <c r="J342" s="34">
        <f t="shared" si="57"/>
        <v>52994.494941072029</v>
      </c>
      <c r="K342" s="35">
        <f t="shared" si="60"/>
        <v>403372.89000000065</v>
      </c>
      <c r="M342" s="51">
        <f t="shared" si="58"/>
        <v>27.75</v>
      </c>
      <c r="N342" s="55">
        <v>27.75</v>
      </c>
    </row>
    <row r="343" spans="1:14" x14ac:dyDescent="0.25">
      <c r="A343" s="29">
        <v>54697</v>
      </c>
      <c r="B343" s="38"/>
      <c r="C343" s="36">
        <f t="shared" si="53"/>
        <v>1211.33</v>
      </c>
      <c r="D343" s="31">
        <f t="shared" si="51"/>
        <v>9.4999999999999998E-3</v>
      </c>
      <c r="E343" s="39">
        <f t="shared" si="54"/>
        <v>13.950437245015287</v>
      </c>
      <c r="F343" s="32">
        <f t="shared" si="52"/>
        <v>1197.3795627549846</v>
      </c>
      <c r="G343" s="37">
        <f t="shared" si="55"/>
        <v>0.81474920663548012</v>
      </c>
      <c r="H343" s="3">
        <f t="shared" si="56"/>
        <v>16424.225378316958</v>
      </c>
      <c r="I343" s="32">
        <f t="shared" si="59"/>
        <v>351575.77462168306</v>
      </c>
      <c r="J343" s="34">
        <f t="shared" si="57"/>
        <v>53008.445378317047</v>
      </c>
      <c r="K343" s="35">
        <f t="shared" si="60"/>
        <v>404584.22000000067</v>
      </c>
      <c r="M343" s="51">
        <f t="shared" si="58"/>
        <v>27.8333333333334</v>
      </c>
      <c r="N343" s="55">
        <v>27.8333333333334</v>
      </c>
    </row>
    <row r="344" spans="1:14" x14ac:dyDescent="0.25">
      <c r="A344" s="29">
        <v>54728</v>
      </c>
      <c r="B344" s="38"/>
      <c r="C344" s="36">
        <f t="shared" si="53"/>
        <v>1211.33</v>
      </c>
      <c r="D344" s="31">
        <f t="shared" si="51"/>
        <v>9.4999999999999998E-3</v>
      </c>
      <c r="E344" s="39">
        <f t="shared" si="54"/>
        <v>13.002511757834258</v>
      </c>
      <c r="F344" s="32">
        <f t="shared" si="52"/>
        <v>1198.3274882421656</v>
      </c>
      <c r="G344" s="37">
        <f t="shared" si="55"/>
        <v>0.87483911247522128</v>
      </c>
      <c r="H344" s="3">
        <f t="shared" si="56"/>
        <v>15225.897890074793</v>
      </c>
      <c r="I344" s="32">
        <f t="shared" si="59"/>
        <v>352774.10210992518</v>
      </c>
      <c r="J344" s="34">
        <f t="shared" si="57"/>
        <v>53021.44789007488</v>
      </c>
      <c r="K344" s="35">
        <f t="shared" si="60"/>
        <v>405795.55000000069</v>
      </c>
      <c r="M344" s="51">
        <f t="shared" si="58"/>
        <v>27.9166666666667</v>
      </c>
      <c r="N344" s="55">
        <v>27.9166666666667</v>
      </c>
    </row>
    <row r="345" spans="1:14" x14ac:dyDescent="0.25">
      <c r="A345" s="29">
        <v>54758</v>
      </c>
      <c r="B345" s="38"/>
      <c r="C345" s="36">
        <f t="shared" si="53"/>
        <v>1211.33</v>
      </c>
      <c r="D345" s="31">
        <f t="shared" si="51"/>
        <v>9.4999999999999998E-3</v>
      </c>
      <c r="E345" s="39">
        <f t="shared" si="54"/>
        <v>12.053835829642544</v>
      </c>
      <c r="F345" s="32">
        <f t="shared" si="52"/>
        <v>1199.2761641703573</v>
      </c>
      <c r="G345" s="37">
        <f t="shared" si="55"/>
        <v>0.94443887399768645</v>
      </c>
      <c r="H345" s="3">
        <f t="shared" si="56"/>
        <v>14026.621725904435</v>
      </c>
      <c r="I345" s="32">
        <f t="shared" si="59"/>
        <v>353973.37827409559</v>
      </c>
      <c r="J345" s="34">
        <f t="shared" si="57"/>
        <v>53033.50172590452</v>
      </c>
      <c r="K345" s="35">
        <f t="shared" si="60"/>
        <v>407006.8800000007</v>
      </c>
      <c r="M345" s="51">
        <f t="shared" si="58"/>
        <v>28</v>
      </c>
      <c r="N345" s="55">
        <v>28</v>
      </c>
    </row>
    <row r="346" spans="1:14" x14ac:dyDescent="0.25">
      <c r="A346" s="29">
        <v>54789</v>
      </c>
      <c r="B346" s="2">
        <f>IF(H346=0,0,$C$6)</f>
        <v>0</v>
      </c>
      <c r="C346" s="36">
        <f t="shared" si="53"/>
        <v>1211.33</v>
      </c>
      <c r="D346" s="31">
        <f t="shared" si="51"/>
        <v>9.4999999999999998E-3</v>
      </c>
      <c r="E346" s="39">
        <f t="shared" si="54"/>
        <v>11.104408866341011</v>
      </c>
      <c r="F346" s="32">
        <f t="shared" si="52"/>
        <v>1200.225591133659</v>
      </c>
      <c r="G346" s="37">
        <f t="shared" si="55"/>
        <v>1.0260000056511354</v>
      </c>
      <c r="H346" s="3">
        <f t="shared" si="56"/>
        <v>12826.396134770775</v>
      </c>
      <c r="I346" s="32">
        <f t="shared" si="59"/>
        <v>355173.60386522923</v>
      </c>
      <c r="J346" s="34">
        <f t="shared" si="57"/>
        <v>53044.60613477086</v>
      </c>
      <c r="K346" s="35">
        <f t="shared" si="60"/>
        <v>408218.21000000072</v>
      </c>
      <c r="M346" s="51">
        <f t="shared" si="58"/>
        <v>28.0833333333334</v>
      </c>
      <c r="N346" s="55">
        <v>28.0833333333334</v>
      </c>
    </row>
    <row r="347" spans="1:14" x14ac:dyDescent="0.25">
      <c r="A347" s="29">
        <v>54820</v>
      </c>
      <c r="B347" s="38"/>
      <c r="C347" s="36">
        <f t="shared" si="53"/>
        <v>1211.33</v>
      </c>
      <c r="D347" s="31">
        <f t="shared" si="51"/>
        <v>9.4999999999999998E-3</v>
      </c>
      <c r="E347" s="39">
        <f t="shared" si="54"/>
        <v>10.154230273360197</v>
      </c>
      <c r="F347" s="32">
        <f t="shared" si="52"/>
        <v>1201.1757697266398</v>
      </c>
      <c r="G347" s="37">
        <f t="shared" si="55"/>
        <v>1.1228958580625736</v>
      </c>
      <c r="H347" s="3">
        <f t="shared" si="56"/>
        <v>11625.220365044135</v>
      </c>
      <c r="I347" s="32">
        <f t="shared" si="59"/>
        <v>356374.77963495586</v>
      </c>
      <c r="J347" s="34">
        <f t="shared" si="57"/>
        <v>53054.760365044218</v>
      </c>
      <c r="K347" s="35">
        <f t="shared" si="60"/>
        <v>409429.54000000074</v>
      </c>
      <c r="M347" s="51">
        <f t="shared" si="58"/>
        <v>28.1666666666667</v>
      </c>
      <c r="N347" s="55">
        <v>28.1666666666667</v>
      </c>
    </row>
    <row r="348" spans="1:14" x14ac:dyDescent="0.25">
      <c r="A348" s="29">
        <v>54848</v>
      </c>
      <c r="B348" s="38"/>
      <c r="C348" s="36">
        <f t="shared" si="53"/>
        <v>1211.33</v>
      </c>
      <c r="D348" s="31">
        <f t="shared" si="51"/>
        <v>9.4999999999999998E-3</v>
      </c>
      <c r="E348" s="39">
        <f t="shared" si="54"/>
        <v>9.2032994556599395</v>
      </c>
      <c r="F348" s="32">
        <f t="shared" si="52"/>
        <v>1202.1267005443399</v>
      </c>
      <c r="G348" s="37">
        <f t="shared" si="55"/>
        <v>1.2398998714950342</v>
      </c>
      <c r="H348" s="3">
        <f t="shared" si="56"/>
        <v>10423.093664499795</v>
      </c>
      <c r="I348" s="32">
        <f t="shared" si="59"/>
        <v>357576.90633550019</v>
      </c>
      <c r="J348" s="34">
        <f t="shared" si="57"/>
        <v>53063.963664499875</v>
      </c>
      <c r="K348" s="35">
        <f t="shared" si="60"/>
        <v>410640.87000000075</v>
      </c>
      <c r="M348" s="51">
        <f t="shared" si="58"/>
        <v>28.25</v>
      </c>
      <c r="N348" s="55">
        <v>28.25</v>
      </c>
    </row>
    <row r="349" spans="1:14" x14ac:dyDescent="0.25">
      <c r="A349" s="29">
        <v>54879</v>
      </c>
      <c r="B349" s="38"/>
      <c r="C349" s="36">
        <f t="shared" si="53"/>
        <v>1211.33</v>
      </c>
      <c r="D349" s="31">
        <f t="shared" si="51"/>
        <v>9.4999999999999998E-3</v>
      </c>
      <c r="E349" s="39">
        <f t="shared" si="54"/>
        <v>8.2516158177290038</v>
      </c>
      <c r="F349" s="32">
        <f t="shared" si="52"/>
        <v>1203.0783841822708</v>
      </c>
      <c r="G349" s="37">
        <f t="shared" si="55"/>
        <v>1.3839960448272879</v>
      </c>
      <c r="H349" s="3">
        <f t="shared" si="56"/>
        <v>9220.0152803175242</v>
      </c>
      <c r="I349" s="32">
        <f t="shared" si="59"/>
        <v>358779.98471968248</v>
      </c>
      <c r="J349" s="34">
        <f t="shared" si="57"/>
        <v>53072.215280317607</v>
      </c>
      <c r="K349" s="35">
        <f t="shared" si="60"/>
        <v>411852.20000000077</v>
      </c>
      <c r="M349" s="51">
        <f t="shared" si="58"/>
        <v>28.3333333333334</v>
      </c>
      <c r="N349" s="55">
        <v>28.3333333333334</v>
      </c>
    </row>
    <row r="350" spans="1:14" x14ac:dyDescent="0.25">
      <c r="A350" s="29">
        <v>54909</v>
      </c>
      <c r="B350" s="38"/>
      <c r="C350" s="36">
        <f t="shared" si="53"/>
        <v>1211.33</v>
      </c>
      <c r="D350" s="31">
        <f t="shared" si="51"/>
        <v>9.4999999999999998E-3</v>
      </c>
      <c r="E350" s="39">
        <f t="shared" si="54"/>
        <v>7.2991787635847061</v>
      </c>
      <c r="F350" s="32">
        <f t="shared" si="52"/>
        <v>1204.0308212364152</v>
      </c>
      <c r="G350" s="37">
        <f t="shared" si="55"/>
        <v>1.5658261045409092</v>
      </c>
      <c r="H350" s="3">
        <f t="shared" si="56"/>
        <v>8015.984459081109</v>
      </c>
      <c r="I350" s="32">
        <f t="shared" si="59"/>
        <v>359984.01554091892</v>
      </c>
      <c r="J350" s="34">
        <f t="shared" si="57"/>
        <v>53079.514459081191</v>
      </c>
      <c r="K350" s="35">
        <f t="shared" si="60"/>
        <v>413063.53000000078</v>
      </c>
      <c r="M350" s="51">
        <f t="shared" si="58"/>
        <v>28.4166666666667</v>
      </c>
      <c r="N350" s="55">
        <v>28.4166666666667</v>
      </c>
    </row>
    <row r="351" spans="1:14" x14ac:dyDescent="0.25">
      <c r="A351" s="29">
        <v>54940</v>
      </c>
      <c r="B351" s="38"/>
      <c r="C351" s="36">
        <f t="shared" si="53"/>
        <v>1211.33</v>
      </c>
      <c r="D351" s="31">
        <f t="shared" si="51"/>
        <v>9.4999999999999998E-3</v>
      </c>
      <c r="E351" s="39">
        <f t="shared" si="54"/>
        <v>6.3459876967725437</v>
      </c>
      <c r="F351" s="32">
        <f t="shared" si="52"/>
        <v>1204.9840123032275</v>
      </c>
      <c r="G351" s="37">
        <f t="shared" si="55"/>
        <v>1.8024448436235159</v>
      </c>
      <c r="H351" s="3">
        <f t="shared" si="56"/>
        <v>6811.0004467778817</v>
      </c>
      <c r="I351" s="32">
        <f t="shared" si="59"/>
        <v>361188.99955322209</v>
      </c>
      <c r="J351" s="34">
        <f t="shared" si="57"/>
        <v>53085.860446777966</v>
      </c>
      <c r="K351" s="35">
        <f t="shared" si="60"/>
        <v>414274.8600000008</v>
      </c>
      <c r="M351" s="51">
        <f t="shared" si="58"/>
        <v>28.5</v>
      </c>
      <c r="N351" s="55">
        <v>28.5</v>
      </c>
    </row>
    <row r="352" spans="1:14" x14ac:dyDescent="0.25">
      <c r="A352" s="29">
        <v>54970</v>
      </c>
      <c r="B352" s="38"/>
      <c r="C352" s="36">
        <f t="shared" si="53"/>
        <v>1211.33</v>
      </c>
      <c r="D352" s="31">
        <f t="shared" si="51"/>
        <v>9.4999999999999998E-3</v>
      </c>
      <c r="E352" s="39">
        <f t="shared" si="54"/>
        <v>5.3920420203658237</v>
      </c>
      <c r="F352" s="32">
        <f t="shared" si="52"/>
        <v>1205.9379579796341</v>
      </c>
      <c r="G352" s="37">
        <f t="shared" si="55"/>
        <v>2.1230079575870988</v>
      </c>
      <c r="H352" s="3">
        <f t="shared" si="56"/>
        <v>5605.0624887982476</v>
      </c>
      <c r="I352" s="32">
        <f t="shared" si="59"/>
        <v>362394.93751120177</v>
      </c>
      <c r="J352" s="34">
        <f t="shared" si="57"/>
        <v>53091.252488798331</v>
      </c>
      <c r="K352" s="35">
        <f t="shared" si="60"/>
        <v>415486.19000000082</v>
      </c>
      <c r="M352" s="51">
        <f t="shared" si="58"/>
        <v>28.5833333333334</v>
      </c>
      <c r="N352" s="55">
        <v>28.5833333333334</v>
      </c>
    </row>
    <row r="353" spans="1:14" x14ac:dyDescent="0.25">
      <c r="A353" s="29">
        <v>55001</v>
      </c>
      <c r="B353" s="38"/>
      <c r="C353" s="36">
        <f t="shared" si="53"/>
        <v>1211.33</v>
      </c>
      <c r="D353" s="31">
        <f t="shared" si="51"/>
        <v>9.4999999999999998E-3</v>
      </c>
      <c r="E353" s="39">
        <f t="shared" si="54"/>
        <v>4.4373411369652791</v>
      </c>
      <c r="F353" s="32">
        <f t="shared" si="52"/>
        <v>1206.8926588630347</v>
      </c>
      <c r="G353" s="37">
        <f t="shared" si="55"/>
        <v>2.5818187619989077</v>
      </c>
      <c r="H353" s="3">
        <f t="shared" si="56"/>
        <v>4398.1698299352129</v>
      </c>
      <c r="I353" s="32">
        <f t="shared" si="59"/>
        <v>363601.83017006482</v>
      </c>
      <c r="J353" s="34">
        <f t="shared" si="57"/>
        <v>53095.689829935298</v>
      </c>
      <c r="K353" s="35">
        <f t="shared" si="60"/>
        <v>416697.52000000083</v>
      </c>
      <c r="M353" s="51">
        <f t="shared" si="58"/>
        <v>28.6666666666667</v>
      </c>
      <c r="N353" s="55">
        <v>28.6666666666667</v>
      </c>
    </row>
    <row r="354" spans="1:14" x14ac:dyDescent="0.25">
      <c r="A354" s="29">
        <v>55032</v>
      </c>
      <c r="B354" s="38"/>
      <c r="C354" s="36">
        <f t="shared" si="53"/>
        <v>1211.33</v>
      </c>
      <c r="D354" s="31">
        <f t="shared" si="51"/>
        <v>9.4999999999999998E-3</v>
      </c>
      <c r="E354" s="39">
        <f t="shared" si="54"/>
        <v>3.4818844486987097</v>
      </c>
      <c r="F354" s="32">
        <f t="shared" si="52"/>
        <v>1207.8481155513011</v>
      </c>
      <c r="G354" s="37">
        <f t="shared" si="55"/>
        <v>3.2928951055466071</v>
      </c>
      <c r="H354" s="3">
        <f t="shared" si="56"/>
        <v>3190.321714383912</v>
      </c>
      <c r="I354" s="32">
        <f t="shared" si="59"/>
        <v>364809.6782856161</v>
      </c>
      <c r="J354" s="34">
        <f t="shared" si="57"/>
        <v>53099.171714384</v>
      </c>
      <c r="K354" s="35">
        <f t="shared" si="60"/>
        <v>417908.85000000085</v>
      </c>
      <c r="M354" s="51">
        <f t="shared" si="58"/>
        <v>28.75</v>
      </c>
      <c r="N354" s="55">
        <v>28.75</v>
      </c>
    </row>
    <row r="355" spans="1:14" x14ac:dyDescent="0.25">
      <c r="A355" s="29">
        <v>55062</v>
      </c>
      <c r="B355" s="38"/>
      <c r="C355" s="36">
        <f t="shared" si="53"/>
        <v>1211.33</v>
      </c>
      <c r="D355" s="31">
        <f t="shared" si="51"/>
        <v>9.4999999999999998E-3</v>
      </c>
      <c r="E355" s="39">
        <f t="shared" si="54"/>
        <v>2.5256713572205967</v>
      </c>
      <c r="F355" s="32">
        <f t="shared" si="52"/>
        <v>1208.8043286427794</v>
      </c>
      <c r="G355" s="37">
        <f t="shared" si="55"/>
        <v>4.5431710918892723</v>
      </c>
      <c r="H355" s="3">
        <f t="shared" si="56"/>
        <v>1981.5173857411326</v>
      </c>
      <c r="I355" s="32">
        <f t="shared" si="59"/>
        <v>366018.48261425889</v>
      </c>
      <c r="J355" s="34">
        <f t="shared" si="57"/>
        <v>53101.697385741223</v>
      </c>
      <c r="K355" s="35">
        <f t="shared" si="60"/>
        <v>419120.18000000087</v>
      </c>
      <c r="M355" s="51">
        <f t="shared" si="58"/>
        <v>28.8333333333334</v>
      </c>
      <c r="N355" s="55">
        <v>28.8333333333334</v>
      </c>
    </row>
    <row r="356" spans="1:14" x14ac:dyDescent="0.25">
      <c r="A356" s="29">
        <v>55093</v>
      </c>
      <c r="B356" s="38"/>
      <c r="C356" s="36">
        <f t="shared" si="53"/>
        <v>1211.33</v>
      </c>
      <c r="D356" s="31">
        <f t="shared" si="51"/>
        <v>9.4999999999999998E-3</v>
      </c>
      <c r="E356" s="39">
        <f t="shared" si="54"/>
        <v>1.5687012637117299</v>
      </c>
      <c r="F356" s="32">
        <f t="shared" si="52"/>
        <v>1209.7612987362882</v>
      </c>
      <c r="G356" s="37">
        <f t="shared" si="55"/>
        <v>7.3204767457984774</v>
      </c>
      <c r="H356" s="3">
        <f t="shared" si="56"/>
        <v>771.7560870048444</v>
      </c>
      <c r="I356" s="32">
        <f t="shared" si="59"/>
        <v>367228.24391299515</v>
      </c>
      <c r="J356" s="34">
        <f t="shared" si="57"/>
        <v>53103.266087004937</v>
      </c>
      <c r="K356" s="35">
        <f t="shared" si="60"/>
        <v>420331.51000000088</v>
      </c>
      <c r="M356" s="51">
        <f t="shared" si="58"/>
        <v>28.9166666666667</v>
      </c>
      <c r="N356" s="55">
        <v>28.9166666666667</v>
      </c>
    </row>
    <row r="357" spans="1:14" x14ac:dyDescent="0.25">
      <c r="A357" s="29">
        <v>55123</v>
      </c>
      <c r="B357" s="38"/>
      <c r="C357" s="36">
        <f t="shared" si="53"/>
        <v>772.36706057372328</v>
      </c>
      <c r="D357" s="31">
        <f t="shared" si="51"/>
        <v>9.4999999999999998E-3</v>
      </c>
      <c r="E357" s="39">
        <f t="shared" si="54"/>
        <v>0.61097356887883514</v>
      </c>
      <c r="F357" s="32">
        <f t="shared" si="52"/>
        <v>771.7560870048444</v>
      </c>
      <c r="G357" s="37">
        <f t="shared" si="55"/>
        <v>18.810522947963911</v>
      </c>
      <c r="H357" s="3">
        <f t="shared" si="56"/>
        <v>0</v>
      </c>
      <c r="I357" s="32">
        <f t="shared" si="59"/>
        <v>368000</v>
      </c>
      <c r="J357" s="34">
        <f t="shared" si="57"/>
        <v>53103.877060573817</v>
      </c>
      <c r="K357" s="35">
        <f t="shared" si="60"/>
        <v>421103.8770605746</v>
      </c>
      <c r="M357" s="51">
        <f t="shared" si="58"/>
        <v>29</v>
      </c>
      <c r="N357" s="55">
        <v>29</v>
      </c>
    </row>
    <row r="358" spans="1:14" x14ac:dyDescent="0.25">
      <c r="A358" s="29">
        <v>55154</v>
      </c>
      <c r="B358" s="2">
        <f>IF(H358=0,0,$C$6)</f>
        <v>0</v>
      </c>
      <c r="C358" s="36">
        <f t="shared" si="53"/>
        <v>0</v>
      </c>
      <c r="D358" s="31">
        <f t="shared" si="51"/>
        <v>0</v>
      </c>
      <c r="E358" s="39">
        <f t="shared" si="54"/>
        <v>0</v>
      </c>
      <c r="F358" s="32">
        <f t="shared" si="52"/>
        <v>0</v>
      </c>
      <c r="G358" s="37">
        <f t="shared" si="55"/>
        <v>0</v>
      </c>
      <c r="H358" s="3">
        <f t="shared" si="56"/>
        <v>0</v>
      </c>
      <c r="I358" s="32">
        <f t="shared" si="59"/>
        <v>0</v>
      </c>
      <c r="J358" s="34">
        <f t="shared" si="57"/>
        <v>0</v>
      </c>
      <c r="K358" s="35">
        <f t="shared" si="60"/>
        <v>0</v>
      </c>
      <c r="M358" s="51">
        <f t="shared" si="58"/>
        <v>0</v>
      </c>
      <c r="N358" s="55">
        <v>29.0833333333334</v>
      </c>
    </row>
    <row r="359" spans="1:14" x14ac:dyDescent="0.25">
      <c r="A359" s="29">
        <v>55185</v>
      </c>
      <c r="B359" s="38"/>
      <c r="C359" s="36">
        <f t="shared" si="53"/>
        <v>0</v>
      </c>
      <c r="D359" s="31">
        <f t="shared" si="51"/>
        <v>0</v>
      </c>
      <c r="E359" s="39">
        <f t="shared" si="54"/>
        <v>0</v>
      </c>
      <c r="F359" s="32">
        <f t="shared" si="52"/>
        <v>0</v>
      </c>
      <c r="G359" s="37">
        <f t="shared" si="55"/>
        <v>0</v>
      </c>
      <c r="H359" s="3">
        <f t="shared" si="56"/>
        <v>0</v>
      </c>
      <c r="I359" s="32">
        <f t="shared" si="59"/>
        <v>0</v>
      </c>
      <c r="J359" s="34">
        <f t="shared" si="57"/>
        <v>0</v>
      </c>
      <c r="K359" s="35">
        <f t="shared" si="60"/>
        <v>0</v>
      </c>
      <c r="M359" s="51">
        <f t="shared" si="58"/>
        <v>0</v>
      </c>
      <c r="N359" s="55">
        <v>29.1666666666667</v>
      </c>
    </row>
    <row r="360" spans="1:14" x14ac:dyDescent="0.25">
      <c r="A360" s="29">
        <v>55213</v>
      </c>
      <c r="B360" s="38"/>
      <c r="C360" s="36">
        <f t="shared" si="53"/>
        <v>0</v>
      </c>
      <c r="D360" s="31">
        <f t="shared" si="51"/>
        <v>0</v>
      </c>
      <c r="E360" s="39">
        <f t="shared" si="54"/>
        <v>0</v>
      </c>
      <c r="F360" s="32">
        <f t="shared" si="52"/>
        <v>0</v>
      </c>
      <c r="G360" s="37">
        <f t="shared" si="55"/>
        <v>0</v>
      </c>
      <c r="H360" s="3">
        <f t="shared" si="56"/>
        <v>0</v>
      </c>
      <c r="I360" s="32">
        <f t="shared" si="59"/>
        <v>0</v>
      </c>
      <c r="J360" s="34">
        <f t="shared" si="57"/>
        <v>0</v>
      </c>
      <c r="K360" s="35">
        <f t="shared" si="60"/>
        <v>0</v>
      </c>
      <c r="M360" s="51">
        <f t="shared" si="58"/>
        <v>0</v>
      </c>
      <c r="N360" s="55">
        <v>29.25</v>
      </c>
    </row>
    <row r="361" spans="1:14" x14ac:dyDescent="0.25">
      <c r="A361" s="29">
        <v>55244</v>
      </c>
      <c r="B361" s="38"/>
      <c r="C361" s="36">
        <f t="shared" si="53"/>
        <v>0</v>
      </c>
      <c r="D361" s="31">
        <f t="shared" si="51"/>
        <v>0</v>
      </c>
      <c r="E361" s="39">
        <f t="shared" si="54"/>
        <v>0</v>
      </c>
      <c r="F361" s="32">
        <f t="shared" si="52"/>
        <v>0</v>
      </c>
      <c r="G361" s="37">
        <f t="shared" si="55"/>
        <v>0</v>
      </c>
      <c r="H361" s="3">
        <f t="shared" si="56"/>
        <v>0</v>
      </c>
      <c r="I361" s="32">
        <f t="shared" si="59"/>
        <v>0</v>
      </c>
      <c r="J361" s="34">
        <f t="shared" si="57"/>
        <v>0</v>
      </c>
      <c r="K361" s="35">
        <f t="shared" si="60"/>
        <v>0</v>
      </c>
      <c r="M361" s="51">
        <f t="shared" si="58"/>
        <v>0</v>
      </c>
      <c r="N361" s="55">
        <v>29.3333333333334</v>
      </c>
    </row>
    <row r="362" spans="1:14" x14ac:dyDescent="0.25">
      <c r="A362" s="29">
        <v>55274</v>
      </c>
      <c r="B362" s="38"/>
      <c r="C362" s="36">
        <f t="shared" si="53"/>
        <v>0</v>
      </c>
      <c r="D362" s="31">
        <f t="shared" si="51"/>
        <v>0</v>
      </c>
      <c r="E362" s="39">
        <f t="shared" si="54"/>
        <v>0</v>
      </c>
      <c r="F362" s="32">
        <f t="shared" si="52"/>
        <v>0</v>
      </c>
      <c r="G362" s="37">
        <f t="shared" si="55"/>
        <v>0</v>
      </c>
      <c r="H362" s="3">
        <f t="shared" si="56"/>
        <v>0</v>
      </c>
      <c r="I362" s="32">
        <f t="shared" si="59"/>
        <v>0</v>
      </c>
      <c r="J362" s="34">
        <f t="shared" si="57"/>
        <v>0</v>
      </c>
      <c r="K362" s="35">
        <f t="shared" si="60"/>
        <v>0</v>
      </c>
      <c r="M362" s="51">
        <f t="shared" si="58"/>
        <v>0</v>
      </c>
      <c r="N362" s="55">
        <v>29.4166666666667</v>
      </c>
    </row>
    <row r="363" spans="1:14" x14ac:dyDescent="0.25">
      <c r="A363" s="29">
        <v>55305</v>
      </c>
      <c r="B363" s="38"/>
      <c r="C363" s="36">
        <f t="shared" si="53"/>
        <v>0</v>
      </c>
      <c r="D363" s="31">
        <f t="shared" si="51"/>
        <v>0</v>
      </c>
      <c r="E363" s="39">
        <f t="shared" si="54"/>
        <v>0</v>
      </c>
      <c r="F363" s="32">
        <f t="shared" si="52"/>
        <v>0</v>
      </c>
      <c r="G363" s="37">
        <f t="shared" si="55"/>
        <v>0</v>
      </c>
      <c r="H363" s="3">
        <f t="shared" si="56"/>
        <v>0</v>
      </c>
      <c r="I363" s="32">
        <f t="shared" si="59"/>
        <v>0</v>
      </c>
      <c r="J363" s="34">
        <f t="shared" si="57"/>
        <v>0</v>
      </c>
      <c r="K363" s="35">
        <f t="shared" si="60"/>
        <v>0</v>
      </c>
      <c r="M363" s="51">
        <f t="shared" si="58"/>
        <v>0</v>
      </c>
      <c r="N363" s="55">
        <v>29.5</v>
      </c>
    </row>
    <row r="364" spans="1:14" x14ac:dyDescent="0.25">
      <c r="A364" s="29">
        <v>55335</v>
      </c>
      <c r="B364" s="38"/>
      <c r="C364" s="36">
        <f t="shared" si="53"/>
        <v>0</v>
      </c>
      <c r="D364" s="31">
        <f t="shared" si="51"/>
        <v>0</v>
      </c>
      <c r="E364" s="39">
        <f t="shared" si="54"/>
        <v>0</v>
      </c>
      <c r="F364" s="32">
        <f t="shared" si="52"/>
        <v>0</v>
      </c>
      <c r="G364" s="37">
        <f t="shared" si="55"/>
        <v>0</v>
      </c>
      <c r="H364" s="3">
        <f t="shared" si="56"/>
        <v>0</v>
      </c>
      <c r="I364" s="32">
        <f t="shared" si="59"/>
        <v>0</v>
      </c>
      <c r="J364" s="34">
        <f t="shared" si="57"/>
        <v>0</v>
      </c>
      <c r="K364" s="35">
        <f t="shared" si="60"/>
        <v>0</v>
      </c>
      <c r="M364" s="51">
        <f t="shared" si="58"/>
        <v>0</v>
      </c>
      <c r="N364" s="55">
        <v>29.5833333333334</v>
      </c>
    </row>
    <row r="365" spans="1:14" x14ac:dyDescent="0.25">
      <c r="A365" s="29">
        <v>55366</v>
      </c>
      <c r="B365" s="38"/>
      <c r="C365" s="36">
        <f t="shared" si="53"/>
        <v>0</v>
      </c>
      <c r="D365" s="31">
        <f t="shared" si="51"/>
        <v>0</v>
      </c>
      <c r="E365" s="39">
        <f t="shared" si="54"/>
        <v>0</v>
      </c>
      <c r="F365" s="32">
        <f t="shared" si="52"/>
        <v>0</v>
      </c>
      <c r="G365" s="37">
        <f t="shared" si="55"/>
        <v>0</v>
      </c>
      <c r="H365" s="3">
        <f t="shared" si="56"/>
        <v>0</v>
      </c>
      <c r="I365" s="32">
        <f t="shared" si="59"/>
        <v>0</v>
      </c>
      <c r="J365" s="34">
        <f t="shared" si="57"/>
        <v>0</v>
      </c>
      <c r="K365" s="35">
        <f t="shared" si="60"/>
        <v>0</v>
      </c>
      <c r="M365" s="51">
        <f t="shared" si="58"/>
        <v>0</v>
      </c>
      <c r="N365" s="55">
        <v>29.6666666666667</v>
      </c>
    </row>
    <row r="366" spans="1:14" x14ac:dyDescent="0.25">
      <c r="A366" s="29">
        <v>55397</v>
      </c>
      <c r="B366" s="38"/>
      <c r="C366" s="36">
        <f t="shared" si="53"/>
        <v>0</v>
      </c>
      <c r="D366" s="31">
        <f t="shared" si="51"/>
        <v>0</v>
      </c>
      <c r="E366" s="39">
        <f t="shared" si="54"/>
        <v>0</v>
      </c>
      <c r="F366" s="32">
        <f t="shared" si="52"/>
        <v>0</v>
      </c>
      <c r="G366" s="37">
        <f t="shared" si="55"/>
        <v>0</v>
      </c>
      <c r="H366" s="3">
        <f t="shared" si="56"/>
        <v>0</v>
      </c>
      <c r="I366" s="32">
        <f t="shared" si="59"/>
        <v>0</v>
      </c>
      <c r="J366" s="34">
        <f t="shared" si="57"/>
        <v>0</v>
      </c>
      <c r="K366" s="35">
        <f t="shared" si="60"/>
        <v>0</v>
      </c>
      <c r="M366" s="51">
        <f t="shared" si="58"/>
        <v>0</v>
      </c>
      <c r="N366" s="55">
        <v>29.75</v>
      </c>
    </row>
    <row r="367" spans="1:14" x14ac:dyDescent="0.25">
      <c r="A367" s="29">
        <v>55427</v>
      </c>
      <c r="B367" s="38"/>
      <c r="C367" s="36">
        <f t="shared" si="53"/>
        <v>0</v>
      </c>
      <c r="D367" s="31">
        <f t="shared" si="51"/>
        <v>0</v>
      </c>
      <c r="E367" s="39">
        <f t="shared" si="54"/>
        <v>0</v>
      </c>
      <c r="F367" s="32">
        <f t="shared" si="52"/>
        <v>0</v>
      </c>
      <c r="G367" s="37">
        <f t="shared" si="55"/>
        <v>0</v>
      </c>
      <c r="H367" s="3">
        <f t="shared" si="56"/>
        <v>0</v>
      </c>
      <c r="I367" s="32">
        <f t="shared" si="59"/>
        <v>0</v>
      </c>
      <c r="J367" s="34">
        <f t="shared" si="57"/>
        <v>0</v>
      </c>
      <c r="K367" s="35">
        <f t="shared" si="60"/>
        <v>0</v>
      </c>
      <c r="M367" s="51">
        <f t="shared" si="58"/>
        <v>0</v>
      </c>
      <c r="N367" s="55">
        <v>29.8333333333334</v>
      </c>
    </row>
    <row r="368" spans="1:14" x14ac:dyDescent="0.25">
      <c r="A368" s="29">
        <v>55458</v>
      </c>
      <c r="B368" s="38"/>
      <c r="C368" s="36">
        <f t="shared" si="53"/>
        <v>0</v>
      </c>
      <c r="D368" s="31">
        <f t="shared" si="51"/>
        <v>0</v>
      </c>
      <c r="E368" s="39">
        <f t="shared" si="54"/>
        <v>0</v>
      </c>
      <c r="F368" s="32">
        <f t="shared" si="52"/>
        <v>0</v>
      </c>
      <c r="G368" s="37">
        <f t="shared" si="55"/>
        <v>0</v>
      </c>
      <c r="H368" s="3">
        <f t="shared" si="56"/>
        <v>0</v>
      </c>
      <c r="I368" s="32">
        <f t="shared" si="59"/>
        <v>0</v>
      </c>
      <c r="J368" s="34">
        <f t="shared" si="57"/>
        <v>0</v>
      </c>
      <c r="K368" s="35">
        <f t="shared" si="60"/>
        <v>0</v>
      </c>
      <c r="M368" s="51">
        <f t="shared" si="58"/>
        <v>0</v>
      </c>
      <c r="N368" s="55">
        <v>29.9166666666667</v>
      </c>
    </row>
    <row r="369" spans="1:14" x14ac:dyDescent="0.25">
      <c r="A369" s="29">
        <v>55488</v>
      </c>
      <c r="B369" s="38"/>
      <c r="C369" s="36">
        <f t="shared" si="53"/>
        <v>0</v>
      </c>
      <c r="D369" s="31">
        <f t="shared" si="51"/>
        <v>0</v>
      </c>
      <c r="E369" s="39">
        <f t="shared" si="54"/>
        <v>0</v>
      </c>
      <c r="F369" s="32">
        <f t="shared" si="52"/>
        <v>0</v>
      </c>
      <c r="G369" s="37">
        <f t="shared" si="55"/>
        <v>0</v>
      </c>
      <c r="H369" s="3">
        <f t="shared" si="56"/>
        <v>0</v>
      </c>
      <c r="I369" s="32">
        <f t="shared" si="59"/>
        <v>0</v>
      </c>
      <c r="J369" s="34">
        <f t="shared" si="57"/>
        <v>0</v>
      </c>
      <c r="K369" s="35">
        <f t="shared" si="60"/>
        <v>0</v>
      </c>
      <c r="M369" s="51">
        <f t="shared" si="58"/>
        <v>0</v>
      </c>
      <c r="N369" s="55">
        <v>30</v>
      </c>
    </row>
    <row r="370" spans="1:14" x14ac:dyDescent="0.25">
      <c r="A370" s="29">
        <v>55519</v>
      </c>
      <c r="B370" s="2">
        <f>IF(H370=0,0,$C$6)</f>
        <v>0</v>
      </c>
      <c r="C370" s="36">
        <f t="shared" si="53"/>
        <v>0</v>
      </c>
      <c r="D370" s="31">
        <f t="shared" si="51"/>
        <v>0</v>
      </c>
      <c r="E370" s="39">
        <f t="shared" si="54"/>
        <v>0</v>
      </c>
      <c r="F370" s="32">
        <f t="shared" si="52"/>
        <v>0</v>
      </c>
      <c r="G370" s="37">
        <f t="shared" si="55"/>
        <v>0</v>
      </c>
      <c r="H370" s="3">
        <f t="shared" si="56"/>
        <v>0</v>
      </c>
      <c r="I370" s="32">
        <f t="shared" si="59"/>
        <v>0</v>
      </c>
      <c r="J370" s="34">
        <f t="shared" si="57"/>
        <v>0</v>
      </c>
      <c r="K370" s="35">
        <f t="shared" si="60"/>
        <v>0</v>
      </c>
      <c r="M370" s="51">
        <f t="shared" si="58"/>
        <v>0</v>
      </c>
      <c r="N370" s="55">
        <v>30.0833333333334</v>
      </c>
    </row>
    <row r="371" spans="1:14" x14ac:dyDescent="0.25">
      <c r="A371" s="29">
        <v>55550</v>
      </c>
      <c r="B371" s="38"/>
      <c r="C371" s="36">
        <f t="shared" si="53"/>
        <v>0</v>
      </c>
      <c r="D371" s="31">
        <f t="shared" si="51"/>
        <v>0</v>
      </c>
      <c r="E371" s="39">
        <f t="shared" si="54"/>
        <v>0</v>
      </c>
      <c r="F371" s="32">
        <f t="shared" si="52"/>
        <v>0</v>
      </c>
      <c r="G371" s="37">
        <f t="shared" si="55"/>
        <v>0</v>
      </c>
      <c r="H371" s="3">
        <f t="shared" si="56"/>
        <v>0</v>
      </c>
      <c r="I371" s="32">
        <f t="shared" si="59"/>
        <v>0</v>
      </c>
      <c r="J371" s="34">
        <f t="shared" si="57"/>
        <v>0</v>
      </c>
      <c r="K371" s="35">
        <f t="shared" si="60"/>
        <v>0</v>
      </c>
      <c r="M371" s="51">
        <f t="shared" si="58"/>
        <v>0</v>
      </c>
      <c r="N371" s="55">
        <v>30.1666666666667</v>
      </c>
    </row>
    <row r="372" spans="1:14" x14ac:dyDescent="0.25">
      <c r="A372" s="29">
        <v>55579</v>
      </c>
      <c r="B372" s="38"/>
      <c r="C372" s="36">
        <f t="shared" si="53"/>
        <v>0</v>
      </c>
      <c r="D372" s="31">
        <f t="shared" si="51"/>
        <v>0</v>
      </c>
      <c r="E372" s="39">
        <f t="shared" si="54"/>
        <v>0</v>
      </c>
      <c r="F372" s="32">
        <f t="shared" si="52"/>
        <v>0</v>
      </c>
      <c r="G372" s="37">
        <f t="shared" si="55"/>
        <v>0</v>
      </c>
      <c r="H372" s="3">
        <f t="shared" si="56"/>
        <v>0</v>
      </c>
      <c r="I372" s="32">
        <f t="shared" si="59"/>
        <v>0</v>
      </c>
      <c r="J372" s="34">
        <f t="shared" si="57"/>
        <v>0</v>
      </c>
      <c r="K372" s="35">
        <f t="shared" si="60"/>
        <v>0</v>
      </c>
      <c r="M372" s="51">
        <f t="shared" si="58"/>
        <v>0</v>
      </c>
      <c r="N372" s="55">
        <v>30.25</v>
      </c>
    </row>
    <row r="373" spans="1:14" x14ac:dyDescent="0.25">
      <c r="A373" s="29">
        <v>55610</v>
      </c>
      <c r="B373" s="38"/>
      <c r="C373" s="36">
        <f t="shared" si="53"/>
        <v>0</v>
      </c>
      <c r="D373" s="31">
        <f t="shared" si="51"/>
        <v>0</v>
      </c>
      <c r="E373" s="39">
        <f t="shared" si="54"/>
        <v>0</v>
      </c>
      <c r="F373" s="32">
        <f t="shared" si="52"/>
        <v>0</v>
      </c>
      <c r="G373" s="37">
        <f t="shared" si="55"/>
        <v>0</v>
      </c>
      <c r="H373" s="3">
        <f t="shared" si="56"/>
        <v>0</v>
      </c>
      <c r="I373" s="32">
        <f t="shared" si="59"/>
        <v>0</v>
      </c>
      <c r="J373" s="34">
        <f t="shared" si="57"/>
        <v>0</v>
      </c>
      <c r="K373" s="35">
        <f t="shared" si="60"/>
        <v>0</v>
      </c>
      <c r="M373" s="51">
        <f t="shared" si="58"/>
        <v>0</v>
      </c>
      <c r="N373" s="55">
        <v>30.3333333333334</v>
      </c>
    </row>
    <row r="374" spans="1:14" x14ac:dyDescent="0.25">
      <c r="A374" s="29">
        <v>55640</v>
      </c>
      <c r="B374" s="38"/>
      <c r="C374" s="36">
        <f t="shared" si="53"/>
        <v>0</v>
      </c>
      <c r="D374" s="31">
        <f t="shared" si="51"/>
        <v>0</v>
      </c>
      <c r="E374" s="39">
        <f t="shared" si="54"/>
        <v>0</v>
      </c>
      <c r="F374" s="32">
        <f t="shared" si="52"/>
        <v>0</v>
      </c>
      <c r="G374" s="37">
        <f t="shared" si="55"/>
        <v>0</v>
      </c>
      <c r="H374" s="3">
        <f t="shared" si="56"/>
        <v>0</v>
      </c>
      <c r="I374" s="32">
        <f t="shared" si="59"/>
        <v>0</v>
      </c>
      <c r="J374" s="34">
        <f t="shared" si="57"/>
        <v>0</v>
      </c>
      <c r="K374" s="35">
        <f t="shared" si="60"/>
        <v>0</v>
      </c>
      <c r="M374" s="51">
        <f t="shared" si="58"/>
        <v>0</v>
      </c>
      <c r="N374" s="55">
        <v>30.4166666666667</v>
      </c>
    </row>
    <row r="375" spans="1:14" x14ac:dyDescent="0.25">
      <c r="A375" s="29">
        <v>55671</v>
      </c>
      <c r="B375" s="38"/>
      <c r="C375" s="36">
        <f t="shared" si="53"/>
        <v>0</v>
      </c>
      <c r="D375" s="31">
        <f t="shared" si="51"/>
        <v>0</v>
      </c>
      <c r="E375" s="39">
        <f t="shared" si="54"/>
        <v>0</v>
      </c>
      <c r="F375" s="32">
        <f t="shared" si="52"/>
        <v>0</v>
      </c>
      <c r="G375" s="37">
        <f t="shared" si="55"/>
        <v>0</v>
      </c>
      <c r="H375" s="3">
        <f t="shared" si="56"/>
        <v>0</v>
      </c>
      <c r="I375" s="32">
        <f t="shared" si="59"/>
        <v>0</v>
      </c>
      <c r="J375" s="34">
        <f t="shared" si="57"/>
        <v>0</v>
      </c>
      <c r="K375" s="35">
        <f t="shared" si="60"/>
        <v>0</v>
      </c>
      <c r="M375" s="51">
        <f t="shared" si="58"/>
        <v>0</v>
      </c>
      <c r="N375" s="55">
        <v>30.5</v>
      </c>
    </row>
    <row r="376" spans="1:14" x14ac:dyDescent="0.25">
      <c r="A376" s="29">
        <v>55701</v>
      </c>
      <c r="B376" s="38"/>
      <c r="C376" s="36">
        <f t="shared" si="53"/>
        <v>0</v>
      </c>
      <c r="D376" s="31">
        <f t="shared" si="51"/>
        <v>0</v>
      </c>
      <c r="E376" s="39">
        <f t="shared" si="54"/>
        <v>0</v>
      </c>
      <c r="F376" s="32">
        <f t="shared" si="52"/>
        <v>0</v>
      </c>
      <c r="G376" s="37">
        <f t="shared" si="55"/>
        <v>0</v>
      </c>
      <c r="H376" s="3">
        <f t="shared" si="56"/>
        <v>0</v>
      </c>
      <c r="I376" s="32">
        <f t="shared" si="59"/>
        <v>0</v>
      </c>
      <c r="J376" s="34">
        <f t="shared" si="57"/>
        <v>0</v>
      </c>
      <c r="K376" s="35">
        <f t="shared" si="60"/>
        <v>0</v>
      </c>
      <c r="M376" s="51">
        <f t="shared" si="58"/>
        <v>0</v>
      </c>
      <c r="N376" s="55">
        <v>30.5833333333334</v>
      </c>
    </row>
    <row r="377" spans="1:14" x14ac:dyDescent="0.25">
      <c r="A377" s="29">
        <v>55732</v>
      </c>
      <c r="B377" s="38"/>
      <c r="C377" s="36">
        <f t="shared" si="53"/>
        <v>0</v>
      </c>
      <c r="D377" s="31">
        <f t="shared" si="51"/>
        <v>0</v>
      </c>
      <c r="E377" s="39">
        <f t="shared" si="54"/>
        <v>0</v>
      </c>
      <c r="F377" s="32">
        <f t="shared" si="52"/>
        <v>0</v>
      </c>
      <c r="G377" s="37">
        <f t="shared" si="55"/>
        <v>0</v>
      </c>
      <c r="H377" s="3">
        <f t="shared" si="56"/>
        <v>0</v>
      </c>
      <c r="I377" s="32">
        <f t="shared" si="59"/>
        <v>0</v>
      </c>
      <c r="J377" s="34">
        <f t="shared" si="57"/>
        <v>0</v>
      </c>
      <c r="K377" s="35">
        <f t="shared" si="60"/>
        <v>0</v>
      </c>
      <c r="M377" s="51">
        <f t="shared" si="58"/>
        <v>0</v>
      </c>
      <c r="N377" s="55">
        <v>30.6666666666667</v>
      </c>
    </row>
    <row r="378" spans="1:14" x14ac:dyDescent="0.25">
      <c r="A378" s="29">
        <v>55763</v>
      </c>
      <c r="B378" s="38"/>
      <c r="C378" s="36">
        <f t="shared" si="53"/>
        <v>0</v>
      </c>
      <c r="D378" s="31">
        <f t="shared" si="51"/>
        <v>0</v>
      </c>
      <c r="E378" s="39">
        <f t="shared" si="54"/>
        <v>0</v>
      </c>
      <c r="F378" s="32">
        <f t="shared" si="52"/>
        <v>0</v>
      </c>
      <c r="G378" s="37">
        <f t="shared" si="55"/>
        <v>0</v>
      </c>
      <c r="H378" s="3">
        <f t="shared" si="56"/>
        <v>0</v>
      </c>
      <c r="I378" s="32">
        <f t="shared" si="59"/>
        <v>0</v>
      </c>
      <c r="J378" s="34">
        <f t="shared" si="57"/>
        <v>0</v>
      </c>
      <c r="K378" s="35">
        <f t="shared" si="60"/>
        <v>0</v>
      </c>
      <c r="M378" s="51">
        <f t="shared" si="58"/>
        <v>0</v>
      </c>
      <c r="N378" s="55">
        <v>30.75</v>
      </c>
    </row>
    <row r="379" spans="1:14" x14ac:dyDescent="0.25">
      <c r="A379" s="29">
        <v>55793</v>
      </c>
      <c r="B379" s="38"/>
      <c r="C379" s="36">
        <f t="shared" si="53"/>
        <v>0</v>
      </c>
      <c r="D379" s="31">
        <f t="shared" si="51"/>
        <v>0</v>
      </c>
      <c r="E379" s="39">
        <f t="shared" si="54"/>
        <v>0</v>
      </c>
      <c r="F379" s="32">
        <f t="shared" si="52"/>
        <v>0</v>
      </c>
      <c r="G379" s="37">
        <f t="shared" si="55"/>
        <v>0</v>
      </c>
      <c r="H379" s="3">
        <f t="shared" si="56"/>
        <v>0</v>
      </c>
      <c r="I379" s="32">
        <f t="shared" si="59"/>
        <v>0</v>
      </c>
      <c r="J379" s="34">
        <f t="shared" si="57"/>
        <v>0</v>
      </c>
      <c r="K379" s="35">
        <f t="shared" si="60"/>
        <v>0</v>
      </c>
      <c r="M379" s="51">
        <f t="shared" si="58"/>
        <v>0</v>
      </c>
      <c r="N379" s="55">
        <v>30.8333333333334</v>
      </c>
    </row>
    <row r="380" spans="1:14" x14ac:dyDescent="0.25">
      <c r="A380" s="29">
        <v>55824</v>
      </c>
      <c r="B380" s="38"/>
      <c r="C380" s="36">
        <f t="shared" si="53"/>
        <v>0</v>
      </c>
      <c r="D380" s="31">
        <f t="shared" si="51"/>
        <v>0</v>
      </c>
      <c r="E380" s="39">
        <f t="shared" si="54"/>
        <v>0</v>
      </c>
      <c r="F380" s="32">
        <f t="shared" si="52"/>
        <v>0</v>
      </c>
      <c r="G380" s="37">
        <f t="shared" si="55"/>
        <v>0</v>
      </c>
      <c r="H380" s="3">
        <f t="shared" si="56"/>
        <v>0</v>
      </c>
      <c r="I380" s="32">
        <f t="shared" si="59"/>
        <v>0</v>
      </c>
      <c r="J380" s="34">
        <f t="shared" si="57"/>
        <v>0</v>
      </c>
      <c r="K380" s="35">
        <f t="shared" si="60"/>
        <v>0</v>
      </c>
      <c r="M380" s="51">
        <f t="shared" si="58"/>
        <v>0</v>
      </c>
      <c r="N380" s="55">
        <v>30.9166666666667</v>
      </c>
    </row>
    <row r="381" spans="1:14" x14ac:dyDescent="0.25">
      <c r="A381" s="29">
        <v>55854</v>
      </c>
      <c r="B381" s="38"/>
      <c r="C381" s="36">
        <f t="shared" si="53"/>
        <v>0</v>
      </c>
      <c r="D381" s="31">
        <f t="shared" si="51"/>
        <v>0</v>
      </c>
      <c r="E381" s="39">
        <f t="shared" si="54"/>
        <v>0</v>
      </c>
      <c r="F381" s="32">
        <f t="shared" si="52"/>
        <v>0</v>
      </c>
      <c r="G381" s="37">
        <f t="shared" si="55"/>
        <v>0</v>
      </c>
      <c r="H381" s="3">
        <f t="shared" si="56"/>
        <v>0</v>
      </c>
      <c r="I381" s="32">
        <f t="shared" si="59"/>
        <v>0</v>
      </c>
      <c r="J381" s="34">
        <f t="shared" si="57"/>
        <v>0</v>
      </c>
      <c r="K381" s="35">
        <f t="shared" si="60"/>
        <v>0</v>
      </c>
      <c r="M381" s="51">
        <f t="shared" si="58"/>
        <v>0</v>
      </c>
      <c r="N381" s="55">
        <v>31</v>
      </c>
    </row>
    <row r="382" spans="1:14" x14ac:dyDescent="0.25">
      <c r="A382" s="29">
        <v>55885</v>
      </c>
      <c r="B382" s="2">
        <f>IF(H382=0,0,$C$6)</f>
        <v>0</v>
      </c>
      <c r="C382" s="36">
        <f t="shared" si="53"/>
        <v>0</v>
      </c>
      <c r="D382" s="31">
        <f t="shared" si="51"/>
        <v>0</v>
      </c>
      <c r="E382" s="39">
        <f t="shared" si="54"/>
        <v>0</v>
      </c>
      <c r="F382" s="32">
        <f t="shared" si="52"/>
        <v>0</v>
      </c>
      <c r="G382" s="37">
        <f t="shared" si="55"/>
        <v>0</v>
      </c>
      <c r="H382" s="3">
        <f t="shared" si="56"/>
        <v>0</v>
      </c>
      <c r="I382" s="32">
        <f t="shared" si="59"/>
        <v>0</v>
      </c>
      <c r="J382" s="34">
        <f t="shared" si="57"/>
        <v>0</v>
      </c>
      <c r="K382" s="35">
        <f t="shared" si="60"/>
        <v>0</v>
      </c>
      <c r="M382" s="51">
        <f t="shared" si="58"/>
        <v>0</v>
      </c>
      <c r="N382" s="55">
        <v>31.0833333333334</v>
      </c>
    </row>
    <row r="383" spans="1:14" x14ac:dyDescent="0.25">
      <c r="A383" s="29">
        <v>55916</v>
      </c>
      <c r="B383" s="38"/>
      <c r="C383" s="36">
        <f t="shared" si="53"/>
        <v>0</v>
      </c>
      <c r="D383" s="31">
        <f t="shared" si="51"/>
        <v>0</v>
      </c>
      <c r="E383" s="39">
        <f t="shared" si="54"/>
        <v>0</v>
      </c>
      <c r="F383" s="32">
        <f t="shared" si="52"/>
        <v>0</v>
      </c>
      <c r="G383" s="37">
        <f t="shared" si="55"/>
        <v>0</v>
      </c>
      <c r="H383" s="3">
        <f t="shared" si="56"/>
        <v>0</v>
      </c>
      <c r="I383" s="32">
        <f t="shared" si="59"/>
        <v>0</v>
      </c>
      <c r="J383" s="34">
        <f t="shared" si="57"/>
        <v>0</v>
      </c>
      <c r="K383" s="35">
        <f t="shared" si="60"/>
        <v>0</v>
      </c>
      <c r="M383" s="51">
        <f t="shared" si="58"/>
        <v>0</v>
      </c>
      <c r="N383" s="55">
        <v>31.1666666666667</v>
      </c>
    </row>
    <row r="384" spans="1:14" x14ac:dyDescent="0.25">
      <c r="A384" s="29">
        <v>55944</v>
      </c>
      <c r="B384" s="38"/>
      <c r="C384" s="36">
        <f t="shared" si="53"/>
        <v>0</v>
      </c>
      <c r="D384" s="31">
        <f t="shared" si="51"/>
        <v>0</v>
      </c>
      <c r="E384" s="39">
        <f t="shared" si="54"/>
        <v>0</v>
      </c>
      <c r="F384" s="32">
        <f t="shared" si="52"/>
        <v>0</v>
      </c>
      <c r="G384" s="37">
        <f t="shared" si="55"/>
        <v>0</v>
      </c>
      <c r="H384" s="3">
        <f t="shared" si="56"/>
        <v>0</v>
      </c>
      <c r="I384" s="32">
        <f t="shared" si="59"/>
        <v>0</v>
      </c>
      <c r="J384" s="34">
        <f t="shared" si="57"/>
        <v>0</v>
      </c>
      <c r="K384" s="35">
        <f t="shared" si="60"/>
        <v>0</v>
      </c>
      <c r="M384" s="51">
        <f t="shared" si="58"/>
        <v>0</v>
      </c>
      <c r="N384" s="55">
        <v>31.25</v>
      </c>
    </row>
    <row r="385" spans="1:14" x14ac:dyDescent="0.25">
      <c r="A385" s="29">
        <v>55975</v>
      </c>
      <c r="B385" s="38"/>
      <c r="C385" s="36">
        <f t="shared" si="53"/>
        <v>0</v>
      </c>
      <c r="D385" s="31">
        <f t="shared" si="51"/>
        <v>0</v>
      </c>
      <c r="E385" s="39">
        <f t="shared" si="54"/>
        <v>0</v>
      </c>
      <c r="F385" s="32">
        <f t="shared" si="52"/>
        <v>0</v>
      </c>
      <c r="G385" s="37">
        <f t="shared" si="55"/>
        <v>0</v>
      </c>
      <c r="H385" s="3">
        <f t="shared" si="56"/>
        <v>0</v>
      </c>
      <c r="I385" s="32">
        <f t="shared" si="59"/>
        <v>0</v>
      </c>
      <c r="J385" s="34">
        <f t="shared" si="57"/>
        <v>0</v>
      </c>
      <c r="K385" s="35">
        <f t="shared" si="60"/>
        <v>0</v>
      </c>
      <c r="M385" s="51">
        <f t="shared" si="58"/>
        <v>0</v>
      </c>
      <c r="N385" s="55">
        <v>31.3333333333334</v>
      </c>
    </row>
    <row r="386" spans="1:14" x14ac:dyDescent="0.25">
      <c r="A386" s="29">
        <v>56005</v>
      </c>
      <c r="B386" s="38"/>
      <c r="C386" s="36">
        <f t="shared" si="53"/>
        <v>0</v>
      </c>
      <c r="D386" s="31">
        <f t="shared" si="51"/>
        <v>0</v>
      </c>
      <c r="E386" s="39">
        <f t="shared" si="54"/>
        <v>0</v>
      </c>
      <c r="F386" s="32">
        <f t="shared" si="52"/>
        <v>0</v>
      </c>
      <c r="G386" s="37">
        <f t="shared" si="55"/>
        <v>0</v>
      </c>
      <c r="H386" s="3">
        <f t="shared" si="56"/>
        <v>0</v>
      </c>
      <c r="I386" s="32">
        <f t="shared" si="59"/>
        <v>0</v>
      </c>
      <c r="J386" s="34">
        <f t="shared" si="57"/>
        <v>0</v>
      </c>
      <c r="K386" s="35">
        <f t="shared" si="60"/>
        <v>0</v>
      </c>
      <c r="M386" s="51">
        <f t="shared" si="58"/>
        <v>0</v>
      </c>
      <c r="N386" s="55">
        <v>31.4166666666667</v>
      </c>
    </row>
    <row r="387" spans="1:14" x14ac:dyDescent="0.25">
      <c r="A387" s="29">
        <v>56036</v>
      </c>
      <c r="B387" s="38"/>
      <c r="C387" s="36">
        <f t="shared" si="53"/>
        <v>0</v>
      </c>
      <c r="D387" s="31">
        <f t="shared" si="51"/>
        <v>0</v>
      </c>
      <c r="E387" s="39">
        <f t="shared" si="54"/>
        <v>0</v>
      </c>
      <c r="F387" s="32">
        <f t="shared" si="52"/>
        <v>0</v>
      </c>
      <c r="G387" s="37">
        <f t="shared" si="55"/>
        <v>0</v>
      </c>
      <c r="H387" s="3">
        <f t="shared" si="56"/>
        <v>0</v>
      </c>
      <c r="I387" s="32">
        <f t="shared" si="59"/>
        <v>0</v>
      </c>
      <c r="J387" s="34">
        <f t="shared" si="57"/>
        <v>0</v>
      </c>
      <c r="K387" s="35">
        <f t="shared" si="60"/>
        <v>0</v>
      </c>
      <c r="M387" s="51">
        <f t="shared" si="58"/>
        <v>0</v>
      </c>
      <c r="N387" s="55">
        <v>31.5</v>
      </c>
    </row>
    <row r="388" spans="1:14" x14ac:dyDescent="0.25">
      <c r="A388" s="29">
        <v>56066</v>
      </c>
      <c r="B388" s="38"/>
      <c r="C388" s="36">
        <f t="shared" si="53"/>
        <v>0</v>
      </c>
      <c r="D388" s="31">
        <f t="shared" si="51"/>
        <v>0</v>
      </c>
      <c r="E388" s="39">
        <f t="shared" si="54"/>
        <v>0</v>
      </c>
      <c r="F388" s="32">
        <f t="shared" si="52"/>
        <v>0</v>
      </c>
      <c r="G388" s="37">
        <f t="shared" si="55"/>
        <v>0</v>
      </c>
      <c r="H388" s="3">
        <f t="shared" si="56"/>
        <v>0</v>
      </c>
      <c r="I388" s="32">
        <f t="shared" si="59"/>
        <v>0</v>
      </c>
      <c r="J388" s="34">
        <f t="shared" si="57"/>
        <v>0</v>
      </c>
      <c r="K388" s="35">
        <f t="shared" si="60"/>
        <v>0</v>
      </c>
      <c r="M388" s="51">
        <f t="shared" si="58"/>
        <v>0</v>
      </c>
      <c r="N388" s="55">
        <v>31.5833333333334</v>
      </c>
    </row>
    <row r="389" spans="1:14" x14ac:dyDescent="0.25">
      <c r="A389" s="29">
        <v>56097</v>
      </c>
      <c r="B389" s="38"/>
      <c r="C389" s="36">
        <f t="shared" si="53"/>
        <v>0</v>
      </c>
      <c r="D389" s="31">
        <f t="shared" si="51"/>
        <v>0</v>
      </c>
      <c r="E389" s="39">
        <f t="shared" si="54"/>
        <v>0</v>
      </c>
      <c r="F389" s="32">
        <f t="shared" si="52"/>
        <v>0</v>
      </c>
      <c r="G389" s="37">
        <f t="shared" si="55"/>
        <v>0</v>
      </c>
      <c r="H389" s="3">
        <f t="shared" si="56"/>
        <v>0</v>
      </c>
      <c r="I389" s="32">
        <f t="shared" si="59"/>
        <v>0</v>
      </c>
      <c r="J389" s="34">
        <f t="shared" si="57"/>
        <v>0</v>
      </c>
      <c r="K389" s="35">
        <f t="shared" si="60"/>
        <v>0</v>
      </c>
      <c r="M389" s="51">
        <f t="shared" si="58"/>
        <v>0</v>
      </c>
      <c r="N389" s="55">
        <v>31.6666666666667</v>
      </c>
    </row>
    <row r="390" spans="1:14" x14ac:dyDescent="0.25">
      <c r="A390" s="29">
        <v>56128</v>
      </c>
      <c r="B390" s="38"/>
      <c r="C390" s="36">
        <f t="shared" si="53"/>
        <v>0</v>
      </c>
      <c r="D390" s="31">
        <f t="shared" si="51"/>
        <v>0</v>
      </c>
      <c r="E390" s="39">
        <f t="shared" si="54"/>
        <v>0</v>
      </c>
      <c r="F390" s="32">
        <f t="shared" si="52"/>
        <v>0</v>
      </c>
      <c r="G390" s="37">
        <f t="shared" si="55"/>
        <v>0</v>
      </c>
      <c r="H390" s="3">
        <f t="shared" si="56"/>
        <v>0</v>
      </c>
      <c r="I390" s="32">
        <f t="shared" si="59"/>
        <v>0</v>
      </c>
      <c r="J390" s="34">
        <f t="shared" si="57"/>
        <v>0</v>
      </c>
      <c r="K390" s="35">
        <f t="shared" si="60"/>
        <v>0</v>
      </c>
      <c r="M390" s="51">
        <f t="shared" si="58"/>
        <v>0</v>
      </c>
      <c r="N390" s="55">
        <v>31.75</v>
      </c>
    </row>
    <row r="391" spans="1:14" x14ac:dyDescent="0.25">
      <c r="A391" s="29">
        <v>56158</v>
      </c>
      <c r="B391" s="38"/>
      <c r="C391" s="36">
        <f t="shared" si="53"/>
        <v>0</v>
      </c>
      <c r="D391" s="31">
        <f t="shared" si="51"/>
        <v>0</v>
      </c>
      <c r="E391" s="39">
        <f t="shared" si="54"/>
        <v>0</v>
      </c>
      <c r="F391" s="32">
        <f t="shared" si="52"/>
        <v>0</v>
      </c>
      <c r="G391" s="37">
        <f t="shared" si="55"/>
        <v>0</v>
      </c>
      <c r="H391" s="3">
        <f t="shared" si="56"/>
        <v>0</v>
      </c>
      <c r="I391" s="32">
        <f t="shared" si="59"/>
        <v>0</v>
      </c>
      <c r="J391" s="34">
        <f t="shared" si="57"/>
        <v>0</v>
      </c>
      <c r="K391" s="35">
        <f t="shared" si="60"/>
        <v>0</v>
      </c>
      <c r="M391" s="51">
        <f t="shared" si="58"/>
        <v>0</v>
      </c>
      <c r="N391" s="55">
        <v>31.8333333333334</v>
      </c>
    </row>
    <row r="392" spans="1:14" x14ac:dyDescent="0.25">
      <c r="A392" s="29">
        <v>56189</v>
      </c>
      <c r="B392" s="38"/>
      <c r="C392" s="36">
        <f t="shared" si="53"/>
        <v>0</v>
      </c>
      <c r="D392" s="31">
        <f t="shared" si="51"/>
        <v>0</v>
      </c>
      <c r="E392" s="39">
        <f t="shared" si="54"/>
        <v>0</v>
      </c>
      <c r="F392" s="32">
        <f t="shared" si="52"/>
        <v>0</v>
      </c>
      <c r="G392" s="37">
        <f t="shared" si="55"/>
        <v>0</v>
      </c>
      <c r="H392" s="3">
        <f t="shared" si="56"/>
        <v>0</v>
      </c>
      <c r="I392" s="32">
        <f t="shared" si="59"/>
        <v>0</v>
      </c>
      <c r="J392" s="34">
        <f t="shared" si="57"/>
        <v>0</v>
      </c>
      <c r="K392" s="35">
        <f t="shared" si="60"/>
        <v>0</v>
      </c>
      <c r="M392" s="51">
        <f t="shared" si="58"/>
        <v>0</v>
      </c>
      <c r="N392" s="55">
        <v>31.9166666666667</v>
      </c>
    </row>
    <row r="393" spans="1:14" x14ac:dyDescent="0.25">
      <c r="A393" s="29">
        <v>56219</v>
      </c>
      <c r="B393" s="38"/>
      <c r="C393" s="36">
        <f t="shared" si="53"/>
        <v>0</v>
      </c>
      <c r="D393" s="31">
        <f t="shared" si="51"/>
        <v>0</v>
      </c>
      <c r="E393" s="39">
        <f t="shared" si="54"/>
        <v>0</v>
      </c>
      <c r="F393" s="32">
        <f t="shared" si="52"/>
        <v>0</v>
      </c>
      <c r="G393" s="37">
        <f t="shared" si="55"/>
        <v>0</v>
      </c>
      <c r="H393" s="3">
        <f t="shared" si="56"/>
        <v>0</v>
      </c>
      <c r="I393" s="32">
        <f t="shared" si="59"/>
        <v>0</v>
      </c>
      <c r="J393" s="34">
        <f t="shared" si="57"/>
        <v>0</v>
      </c>
      <c r="K393" s="35">
        <f t="shared" si="60"/>
        <v>0</v>
      </c>
      <c r="M393" s="51">
        <f t="shared" si="58"/>
        <v>0</v>
      </c>
      <c r="N393" s="55">
        <v>32</v>
      </c>
    </row>
    <row r="394" spans="1:14" x14ac:dyDescent="0.25">
      <c r="A394" s="29">
        <v>56250</v>
      </c>
      <c r="B394" s="2">
        <f>IF(H394=0,0,$C$6)</f>
        <v>0</v>
      </c>
      <c r="C394" s="36">
        <f t="shared" si="53"/>
        <v>0</v>
      </c>
      <c r="D394" s="31">
        <f t="shared" ref="D394:D457" si="61">+IF(C394=0,0,$C$2)</f>
        <v>0</v>
      </c>
      <c r="E394" s="39">
        <f t="shared" si="54"/>
        <v>0</v>
      </c>
      <c r="F394" s="32">
        <f t="shared" ref="F394:F457" si="62">+IF($C$4&lt;=0,0,C394-E394)</f>
        <v>0</v>
      </c>
      <c r="G394" s="37">
        <f t="shared" si="55"/>
        <v>0</v>
      </c>
      <c r="H394" s="3">
        <f t="shared" si="56"/>
        <v>0</v>
      </c>
      <c r="I394" s="32">
        <f t="shared" si="59"/>
        <v>0</v>
      </c>
      <c r="J394" s="34">
        <f t="shared" si="57"/>
        <v>0</v>
      </c>
      <c r="K394" s="35">
        <f t="shared" si="60"/>
        <v>0</v>
      </c>
      <c r="M394" s="51">
        <f t="shared" si="58"/>
        <v>0</v>
      </c>
      <c r="N394" s="55">
        <v>32.0833333333334</v>
      </c>
    </row>
    <row r="395" spans="1:14" x14ac:dyDescent="0.25">
      <c r="A395" s="29">
        <v>56281</v>
      </c>
      <c r="B395" s="38"/>
      <c r="C395" s="36">
        <f t="shared" ref="C395:C458" si="63">+IF(H394&lt;=$C$3,H394+E395,C394)</f>
        <v>0</v>
      </c>
      <c r="D395" s="31">
        <f t="shared" si="61"/>
        <v>0</v>
      </c>
      <c r="E395" s="39">
        <f t="shared" ref="E395:E458" si="64">+H394*$C$2/12</f>
        <v>0</v>
      </c>
      <c r="F395" s="32">
        <f t="shared" si="62"/>
        <v>0</v>
      </c>
      <c r="G395" s="37">
        <f t="shared" ref="G395:G458" si="65">+IF(C395&lt;=0,0,F394/H394*12)</f>
        <v>0</v>
      </c>
      <c r="H395" s="3">
        <f t="shared" ref="H395:H458" si="66">+H394-F395-B394</f>
        <v>0</v>
      </c>
      <c r="I395" s="32">
        <f t="shared" si="59"/>
        <v>0</v>
      </c>
      <c r="J395" s="34">
        <f t="shared" ref="J395:J458" si="67">+IF(C395=0,0,E395+J394)</f>
        <v>0</v>
      </c>
      <c r="K395" s="35">
        <f t="shared" si="60"/>
        <v>0</v>
      </c>
      <c r="M395" s="51">
        <f t="shared" si="58"/>
        <v>0</v>
      </c>
      <c r="N395" s="55">
        <v>32.1666666666667</v>
      </c>
    </row>
    <row r="396" spans="1:14" x14ac:dyDescent="0.25">
      <c r="A396" s="29">
        <v>56309</v>
      </c>
      <c r="B396" s="38"/>
      <c r="C396" s="36">
        <f t="shared" si="63"/>
        <v>0</v>
      </c>
      <c r="D396" s="31">
        <f t="shared" si="61"/>
        <v>0</v>
      </c>
      <c r="E396" s="39">
        <f t="shared" si="64"/>
        <v>0</v>
      </c>
      <c r="F396" s="32">
        <f t="shared" si="62"/>
        <v>0</v>
      </c>
      <c r="G396" s="37">
        <f t="shared" si="65"/>
        <v>0</v>
      </c>
      <c r="H396" s="3">
        <f t="shared" si="66"/>
        <v>0</v>
      </c>
      <c r="I396" s="32">
        <f t="shared" si="59"/>
        <v>0</v>
      </c>
      <c r="J396" s="34">
        <f t="shared" si="67"/>
        <v>0</v>
      </c>
      <c r="K396" s="35">
        <f t="shared" si="60"/>
        <v>0</v>
      </c>
      <c r="M396" s="51">
        <f t="shared" ref="M396:M459" si="68">+IF(C396=0,0,N396)</f>
        <v>0</v>
      </c>
      <c r="N396" s="55">
        <v>32.25</v>
      </c>
    </row>
    <row r="397" spans="1:14" x14ac:dyDescent="0.25">
      <c r="A397" s="29">
        <v>56340</v>
      </c>
      <c r="B397" s="38"/>
      <c r="C397" s="36">
        <f t="shared" si="63"/>
        <v>0</v>
      </c>
      <c r="D397" s="31">
        <f t="shared" si="61"/>
        <v>0</v>
      </c>
      <c r="E397" s="39">
        <f t="shared" si="64"/>
        <v>0</v>
      </c>
      <c r="F397" s="32">
        <f t="shared" si="62"/>
        <v>0</v>
      </c>
      <c r="G397" s="37">
        <f t="shared" si="65"/>
        <v>0</v>
      </c>
      <c r="H397" s="3">
        <f t="shared" si="66"/>
        <v>0</v>
      </c>
      <c r="I397" s="32">
        <f t="shared" si="59"/>
        <v>0</v>
      </c>
      <c r="J397" s="34">
        <f t="shared" si="67"/>
        <v>0</v>
      </c>
      <c r="K397" s="35">
        <f t="shared" si="60"/>
        <v>0</v>
      </c>
      <c r="M397" s="51">
        <f t="shared" si="68"/>
        <v>0</v>
      </c>
      <c r="N397" s="55">
        <v>32.3333333333334</v>
      </c>
    </row>
    <row r="398" spans="1:14" x14ac:dyDescent="0.25">
      <c r="A398" s="29">
        <v>56370</v>
      </c>
      <c r="B398" s="38"/>
      <c r="C398" s="36">
        <f t="shared" si="63"/>
        <v>0</v>
      </c>
      <c r="D398" s="31">
        <f t="shared" si="61"/>
        <v>0</v>
      </c>
      <c r="E398" s="39">
        <f t="shared" si="64"/>
        <v>0</v>
      </c>
      <c r="F398" s="32">
        <f t="shared" si="62"/>
        <v>0</v>
      </c>
      <c r="G398" s="37">
        <f t="shared" si="65"/>
        <v>0</v>
      </c>
      <c r="H398" s="3">
        <f t="shared" si="66"/>
        <v>0</v>
      </c>
      <c r="I398" s="32">
        <f t="shared" si="59"/>
        <v>0</v>
      </c>
      <c r="J398" s="34">
        <f t="shared" si="67"/>
        <v>0</v>
      </c>
      <c r="K398" s="35">
        <f t="shared" si="60"/>
        <v>0</v>
      </c>
      <c r="M398" s="51">
        <f t="shared" si="68"/>
        <v>0</v>
      </c>
      <c r="N398" s="55">
        <v>32.4166666666667</v>
      </c>
    </row>
    <row r="399" spans="1:14" x14ac:dyDescent="0.25">
      <c r="A399" s="29">
        <v>56401</v>
      </c>
      <c r="B399" s="38"/>
      <c r="C399" s="36">
        <f t="shared" si="63"/>
        <v>0</v>
      </c>
      <c r="D399" s="31">
        <f t="shared" si="61"/>
        <v>0</v>
      </c>
      <c r="E399" s="39">
        <f t="shared" si="64"/>
        <v>0</v>
      </c>
      <c r="F399" s="32">
        <f t="shared" si="62"/>
        <v>0</v>
      </c>
      <c r="G399" s="37">
        <f t="shared" si="65"/>
        <v>0</v>
      </c>
      <c r="H399" s="3">
        <f t="shared" si="66"/>
        <v>0</v>
      </c>
      <c r="I399" s="32">
        <f t="shared" ref="I399:I462" si="69">+IF(C399=0,0,$C$1-H399)</f>
        <v>0</v>
      </c>
      <c r="J399" s="34">
        <f t="shared" si="67"/>
        <v>0</v>
      </c>
      <c r="K399" s="35">
        <f t="shared" si="60"/>
        <v>0</v>
      </c>
      <c r="M399" s="51">
        <f t="shared" si="68"/>
        <v>0</v>
      </c>
      <c r="N399" s="55">
        <v>32.5</v>
      </c>
    </row>
    <row r="400" spans="1:14" x14ac:dyDescent="0.25">
      <c r="A400" s="29">
        <v>56431</v>
      </c>
      <c r="B400" s="38"/>
      <c r="C400" s="36">
        <f t="shared" si="63"/>
        <v>0</v>
      </c>
      <c r="D400" s="31">
        <f t="shared" si="61"/>
        <v>0</v>
      </c>
      <c r="E400" s="39">
        <f t="shared" si="64"/>
        <v>0</v>
      </c>
      <c r="F400" s="32">
        <f t="shared" si="62"/>
        <v>0</v>
      </c>
      <c r="G400" s="37">
        <f t="shared" si="65"/>
        <v>0</v>
      </c>
      <c r="H400" s="3">
        <f t="shared" si="66"/>
        <v>0</v>
      </c>
      <c r="I400" s="32">
        <f t="shared" si="69"/>
        <v>0</v>
      </c>
      <c r="J400" s="34">
        <f t="shared" si="67"/>
        <v>0</v>
      </c>
      <c r="K400" s="35">
        <f t="shared" si="60"/>
        <v>0</v>
      </c>
      <c r="M400" s="51">
        <f t="shared" si="68"/>
        <v>0</v>
      </c>
      <c r="N400" s="55">
        <v>32.5833333333334</v>
      </c>
    </row>
    <row r="401" spans="1:14" x14ac:dyDescent="0.25">
      <c r="A401" s="29">
        <v>56462</v>
      </c>
      <c r="B401" s="38"/>
      <c r="C401" s="36">
        <f t="shared" si="63"/>
        <v>0</v>
      </c>
      <c r="D401" s="31">
        <f t="shared" si="61"/>
        <v>0</v>
      </c>
      <c r="E401" s="39">
        <f t="shared" si="64"/>
        <v>0</v>
      </c>
      <c r="F401" s="32">
        <f t="shared" si="62"/>
        <v>0</v>
      </c>
      <c r="G401" s="37">
        <f t="shared" si="65"/>
        <v>0</v>
      </c>
      <c r="H401" s="3">
        <f t="shared" si="66"/>
        <v>0</v>
      </c>
      <c r="I401" s="32">
        <f t="shared" si="69"/>
        <v>0</v>
      </c>
      <c r="J401" s="34">
        <f t="shared" si="67"/>
        <v>0</v>
      </c>
      <c r="K401" s="35">
        <f t="shared" si="60"/>
        <v>0</v>
      </c>
      <c r="M401" s="51">
        <f t="shared" si="68"/>
        <v>0</v>
      </c>
      <c r="N401" s="55">
        <v>32.6666666666667</v>
      </c>
    </row>
    <row r="402" spans="1:14" x14ac:dyDescent="0.25">
      <c r="A402" s="29">
        <v>56493</v>
      </c>
      <c r="B402" s="38"/>
      <c r="C402" s="36">
        <f t="shared" si="63"/>
        <v>0</v>
      </c>
      <c r="D402" s="31">
        <f t="shared" si="61"/>
        <v>0</v>
      </c>
      <c r="E402" s="39">
        <f t="shared" si="64"/>
        <v>0</v>
      </c>
      <c r="F402" s="32">
        <f t="shared" si="62"/>
        <v>0</v>
      </c>
      <c r="G402" s="37">
        <f t="shared" si="65"/>
        <v>0</v>
      </c>
      <c r="H402" s="3">
        <f t="shared" si="66"/>
        <v>0</v>
      </c>
      <c r="I402" s="32">
        <f t="shared" si="69"/>
        <v>0</v>
      </c>
      <c r="J402" s="34">
        <f t="shared" si="67"/>
        <v>0</v>
      </c>
      <c r="K402" s="35">
        <f t="shared" ref="K402:K465" si="70">+IF(C402=0,0,B402+C402+K401)</f>
        <v>0</v>
      </c>
      <c r="M402" s="51">
        <f t="shared" si="68"/>
        <v>0</v>
      </c>
      <c r="N402" s="55">
        <v>32.75</v>
      </c>
    </row>
    <row r="403" spans="1:14" x14ac:dyDescent="0.25">
      <c r="A403" s="29">
        <v>56523</v>
      </c>
      <c r="B403" s="38"/>
      <c r="C403" s="36">
        <f t="shared" si="63"/>
        <v>0</v>
      </c>
      <c r="D403" s="31">
        <f t="shared" si="61"/>
        <v>0</v>
      </c>
      <c r="E403" s="39">
        <f t="shared" si="64"/>
        <v>0</v>
      </c>
      <c r="F403" s="32">
        <f t="shared" si="62"/>
        <v>0</v>
      </c>
      <c r="G403" s="37">
        <f t="shared" si="65"/>
        <v>0</v>
      </c>
      <c r="H403" s="3">
        <f t="shared" si="66"/>
        <v>0</v>
      </c>
      <c r="I403" s="32">
        <f t="shared" si="69"/>
        <v>0</v>
      </c>
      <c r="J403" s="34">
        <f t="shared" si="67"/>
        <v>0</v>
      </c>
      <c r="K403" s="35">
        <f t="shared" si="70"/>
        <v>0</v>
      </c>
      <c r="M403" s="51">
        <f t="shared" si="68"/>
        <v>0</v>
      </c>
      <c r="N403" s="55">
        <v>32.8333333333334</v>
      </c>
    </row>
    <row r="404" spans="1:14" x14ac:dyDescent="0.25">
      <c r="A404" s="29">
        <v>56554</v>
      </c>
      <c r="B404" s="38"/>
      <c r="C404" s="36">
        <f t="shared" si="63"/>
        <v>0</v>
      </c>
      <c r="D404" s="31">
        <f t="shared" si="61"/>
        <v>0</v>
      </c>
      <c r="E404" s="39">
        <f t="shared" si="64"/>
        <v>0</v>
      </c>
      <c r="F404" s="32">
        <f t="shared" si="62"/>
        <v>0</v>
      </c>
      <c r="G404" s="37">
        <f t="shared" si="65"/>
        <v>0</v>
      </c>
      <c r="H404" s="3">
        <f t="shared" si="66"/>
        <v>0</v>
      </c>
      <c r="I404" s="32">
        <f t="shared" si="69"/>
        <v>0</v>
      </c>
      <c r="J404" s="34">
        <f t="shared" si="67"/>
        <v>0</v>
      </c>
      <c r="K404" s="35">
        <f t="shared" si="70"/>
        <v>0</v>
      </c>
      <c r="M404" s="51">
        <f t="shared" si="68"/>
        <v>0</v>
      </c>
      <c r="N404" s="55">
        <v>32.9166666666667</v>
      </c>
    </row>
    <row r="405" spans="1:14" x14ac:dyDescent="0.25">
      <c r="A405" s="29">
        <v>56584</v>
      </c>
      <c r="B405" s="38"/>
      <c r="C405" s="36">
        <f t="shared" si="63"/>
        <v>0</v>
      </c>
      <c r="D405" s="31">
        <f t="shared" si="61"/>
        <v>0</v>
      </c>
      <c r="E405" s="39">
        <f t="shared" si="64"/>
        <v>0</v>
      </c>
      <c r="F405" s="32">
        <f t="shared" si="62"/>
        <v>0</v>
      </c>
      <c r="G405" s="37">
        <f t="shared" si="65"/>
        <v>0</v>
      </c>
      <c r="H405" s="3">
        <f t="shared" si="66"/>
        <v>0</v>
      </c>
      <c r="I405" s="32">
        <f t="shared" si="69"/>
        <v>0</v>
      </c>
      <c r="J405" s="34">
        <f t="shared" si="67"/>
        <v>0</v>
      </c>
      <c r="K405" s="35">
        <f t="shared" si="70"/>
        <v>0</v>
      </c>
      <c r="M405" s="51">
        <f t="shared" si="68"/>
        <v>0</v>
      </c>
      <c r="N405" s="55">
        <v>33</v>
      </c>
    </row>
    <row r="406" spans="1:14" x14ac:dyDescent="0.25">
      <c r="A406" s="29">
        <v>56615</v>
      </c>
      <c r="B406" s="2">
        <f>IF(H406=0,0,$C$6)</f>
        <v>0</v>
      </c>
      <c r="C406" s="36">
        <f t="shared" si="63"/>
        <v>0</v>
      </c>
      <c r="D406" s="31">
        <f t="shared" si="61"/>
        <v>0</v>
      </c>
      <c r="E406" s="39">
        <f t="shared" si="64"/>
        <v>0</v>
      </c>
      <c r="F406" s="32">
        <f t="shared" si="62"/>
        <v>0</v>
      </c>
      <c r="G406" s="37">
        <f t="shared" si="65"/>
        <v>0</v>
      </c>
      <c r="H406" s="3">
        <f t="shared" si="66"/>
        <v>0</v>
      </c>
      <c r="I406" s="32">
        <f t="shared" si="69"/>
        <v>0</v>
      </c>
      <c r="J406" s="34">
        <f t="shared" si="67"/>
        <v>0</v>
      </c>
      <c r="K406" s="35">
        <f t="shared" si="70"/>
        <v>0</v>
      </c>
      <c r="M406" s="51">
        <f t="shared" si="68"/>
        <v>0</v>
      </c>
      <c r="N406" s="55">
        <v>33.0833333333334</v>
      </c>
    </row>
    <row r="407" spans="1:14" x14ac:dyDescent="0.25">
      <c r="A407" s="29">
        <v>56646</v>
      </c>
      <c r="B407" s="38"/>
      <c r="C407" s="36">
        <f t="shared" si="63"/>
        <v>0</v>
      </c>
      <c r="D407" s="31">
        <f t="shared" si="61"/>
        <v>0</v>
      </c>
      <c r="E407" s="39">
        <f t="shared" si="64"/>
        <v>0</v>
      </c>
      <c r="F407" s="32">
        <f t="shared" si="62"/>
        <v>0</v>
      </c>
      <c r="G407" s="37">
        <f t="shared" si="65"/>
        <v>0</v>
      </c>
      <c r="H407" s="3">
        <f t="shared" si="66"/>
        <v>0</v>
      </c>
      <c r="I407" s="32">
        <f t="shared" si="69"/>
        <v>0</v>
      </c>
      <c r="J407" s="34">
        <f t="shared" si="67"/>
        <v>0</v>
      </c>
      <c r="K407" s="35">
        <f t="shared" si="70"/>
        <v>0</v>
      </c>
      <c r="M407" s="51">
        <f t="shared" si="68"/>
        <v>0</v>
      </c>
      <c r="N407" s="55">
        <v>33.1666666666667</v>
      </c>
    </row>
    <row r="408" spans="1:14" x14ac:dyDescent="0.25">
      <c r="A408" s="29">
        <v>56674</v>
      </c>
      <c r="B408" s="38"/>
      <c r="C408" s="36">
        <f t="shared" si="63"/>
        <v>0</v>
      </c>
      <c r="D408" s="31">
        <f t="shared" si="61"/>
        <v>0</v>
      </c>
      <c r="E408" s="39">
        <f t="shared" si="64"/>
        <v>0</v>
      </c>
      <c r="F408" s="32">
        <f t="shared" si="62"/>
        <v>0</v>
      </c>
      <c r="G408" s="37">
        <f t="shared" si="65"/>
        <v>0</v>
      </c>
      <c r="H408" s="3">
        <f t="shared" si="66"/>
        <v>0</v>
      </c>
      <c r="I408" s="32">
        <f t="shared" si="69"/>
        <v>0</v>
      </c>
      <c r="J408" s="34">
        <f t="shared" si="67"/>
        <v>0</v>
      </c>
      <c r="K408" s="35">
        <f t="shared" si="70"/>
        <v>0</v>
      </c>
      <c r="M408" s="51">
        <f t="shared" si="68"/>
        <v>0</v>
      </c>
      <c r="N408" s="55">
        <v>33.25</v>
      </c>
    </row>
    <row r="409" spans="1:14" x14ac:dyDescent="0.25">
      <c r="A409" s="29">
        <v>56705</v>
      </c>
      <c r="B409" s="38"/>
      <c r="C409" s="36">
        <f t="shared" si="63"/>
        <v>0</v>
      </c>
      <c r="D409" s="31">
        <f t="shared" si="61"/>
        <v>0</v>
      </c>
      <c r="E409" s="39">
        <f t="shared" si="64"/>
        <v>0</v>
      </c>
      <c r="F409" s="32">
        <f t="shared" si="62"/>
        <v>0</v>
      </c>
      <c r="G409" s="37">
        <f t="shared" si="65"/>
        <v>0</v>
      </c>
      <c r="H409" s="3">
        <f t="shared" si="66"/>
        <v>0</v>
      </c>
      <c r="I409" s="32">
        <f t="shared" si="69"/>
        <v>0</v>
      </c>
      <c r="J409" s="34">
        <f t="shared" si="67"/>
        <v>0</v>
      </c>
      <c r="K409" s="35">
        <f t="shared" si="70"/>
        <v>0</v>
      </c>
      <c r="M409" s="51">
        <f t="shared" si="68"/>
        <v>0</v>
      </c>
      <c r="N409" s="55">
        <v>33.3333333333334</v>
      </c>
    </row>
    <row r="410" spans="1:14" x14ac:dyDescent="0.25">
      <c r="A410" s="29">
        <v>56735</v>
      </c>
      <c r="B410" s="38"/>
      <c r="C410" s="36">
        <f t="shared" si="63"/>
        <v>0</v>
      </c>
      <c r="D410" s="31">
        <f t="shared" si="61"/>
        <v>0</v>
      </c>
      <c r="E410" s="39">
        <f t="shared" si="64"/>
        <v>0</v>
      </c>
      <c r="F410" s="32">
        <f t="shared" si="62"/>
        <v>0</v>
      </c>
      <c r="G410" s="37">
        <f t="shared" si="65"/>
        <v>0</v>
      </c>
      <c r="H410" s="3">
        <f t="shared" si="66"/>
        <v>0</v>
      </c>
      <c r="I410" s="32">
        <f t="shared" si="69"/>
        <v>0</v>
      </c>
      <c r="J410" s="34">
        <f t="shared" si="67"/>
        <v>0</v>
      </c>
      <c r="K410" s="35">
        <f t="shared" si="70"/>
        <v>0</v>
      </c>
      <c r="M410" s="51">
        <f t="shared" si="68"/>
        <v>0</v>
      </c>
      <c r="N410" s="55">
        <v>33.4166666666667</v>
      </c>
    </row>
    <row r="411" spans="1:14" x14ac:dyDescent="0.25">
      <c r="A411" s="29">
        <v>56766</v>
      </c>
      <c r="B411" s="38"/>
      <c r="C411" s="36">
        <f t="shared" si="63"/>
        <v>0</v>
      </c>
      <c r="D411" s="31">
        <f t="shared" si="61"/>
        <v>0</v>
      </c>
      <c r="E411" s="39">
        <f t="shared" si="64"/>
        <v>0</v>
      </c>
      <c r="F411" s="32">
        <f t="shared" si="62"/>
        <v>0</v>
      </c>
      <c r="G411" s="37">
        <f t="shared" si="65"/>
        <v>0</v>
      </c>
      <c r="H411" s="3">
        <f t="shared" si="66"/>
        <v>0</v>
      </c>
      <c r="I411" s="32">
        <f t="shared" si="69"/>
        <v>0</v>
      </c>
      <c r="J411" s="34">
        <f t="shared" si="67"/>
        <v>0</v>
      </c>
      <c r="K411" s="35">
        <f t="shared" si="70"/>
        <v>0</v>
      </c>
      <c r="M411" s="51">
        <f t="shared" si="68"/>
        <v>0</v>
      </c>
      <c r="N411" s="55">
        <v>33.5</v>
      </c>
    </row>
    <row r="412" spans="1:14" x14ac:dyDescent="0.25">
      <c r="A412" s="29">
        <v>56796</v>
      </c>
      <c r="B412" s="38"/>
      <c r="C412" s="36">
        <f t="shared" si="63"/>
        <v>0</v>
      </c>
      <c r="D412" s="31">
        <f t="shared" si="61"/>
        <v>0</v>
      </c>
      <c r="E412" s="39">
        <f t="shared" si="64"/>
        <v>0</v>
      </c>
      <c r="F412" s="32">
        <f t="shared" si="62"/>
        <v>0</v>
      </c>
      <c r="G412" s="37">
        <f t="shared" si="65"/>
        <v>0</v>
      </c>
      <c r="H412" s="3">
        <f t="shared" si="66"/>
        <v>0</v>
      </c>
      <c r="I412" s="32">
        <f t="shared" si="69"/>
        <v>0</v>
      </c>
      <c r="J412" s="34">
        <f t="shared" si="67"/>
        <v>0</v>
      </c>
      <c r="K412" s="35">
        <f t="shared" si="70"/>
        <v>0</v>
      </c>
      <c r="M412" s="51">
        <f t="shared" si="68"/>
        <v>0</v>
      </c>
      <c r="N412" s="55">
        <v>33.5833333333334</v>
      </c>
    </row>
    <row r="413" spans="1:14" x14ac:dyDescent="0.25">
      <c r="A413" s="29">
        <v>56827</v>
      </c>
      <c r="B413" s="38"/>
      <c r="C413" s="36">
        <f t="shared" si="63"/>
        <v>0</v>
      </c>
      <c r="D413" s="31">
        <f t="shared" si="61"/>
        <v>0</v>
      </c>
      <c r="E413" s="39">
        <f t="shared" si="64"/>
        <v>0</v>
      </c>
      <c r="F413" s="32">
        <f t="shared" si="62"/>
        <v>0</v>
      </c>
      <c r="G413" s="37">
        <f t="shared" si="65"/>
        <v>0</v>
      </c>
      <c r="H413" s="3">
        <f t="shared" si="66"/>
        <v>0</v>
      </c>
      <c r="I413" s="32">
        <f t="shared" si="69"/>
        <v>0</v>
      </c>
      <c r="J413" s="34">
        <f t="shared" si="67"/>
        <v>0</v>
      </c>
      <c r="K413" s="35">
        <f t="shared" si="70"/>
        <v>0</v>
      </c>
      <c r="M413" s="51">
        <f t="shared" si="68"/>
        <v>0</v>
      </c>
      <c r="N413" s="55">
        <v>33.6666666666667</v>
      </c>
    </row>
    <row r="414" spans="1:14" x14ac:dyDescent="0.25">
      <c r="A414" s="29">
        <v>56858</v>
      </c>
      <c r="B414" s="38"/>
      <c r="C414" s="36">
        <f t="shared" si="63"/>
        <v>0</v>
      </c>
      <c r="D414" s="31">
        <f t="shared" si="61"/>
        <v>0</v>
      </c>
      <c r="E414" s="39">
        <f t="shared" si="64"/>
        <v>0</v>
      </c>
      <c r="F414" s="32">
        <f t="shared" si="62"/>
        <v>0</v>
      </c>
      <c r="G414" s="37">
        <f t="shared" si="65"/>
        <v>0</v>
      </c>
      <c r="H414" s="3">
        <f t="shared" si="66"/>
        <v>0</v>
      </c>
      <c r="I414" s="32">
        <f t="shared" si="69"/>
        <v>0</v>
      </c>
      <c r="J414" s="34">
        <f t="shared" si="67"/>
        <v>0</v>
      </c>
      <c r="K414" s="35">
        <f t="shared" si="70"/>
        <v>0</v>
      </c>
      <c r="M414" s="51">
        <f t="shared" si="68"/>
        <v>0</v>
      </c>
      <c r="N414" s="55">
        <v>33.75</v>
      </c>
    </row>
    <row r="415" spans="1:14" x14ac:dyDescent="0.25">
      <c r="A415" s="29">
        <v>56888</v>
      </c>
      <c r="B415" s="38"/>
      <c r="C415" s="36">
        <f t="shared" si="63"/>
        <v>0</v>
      </c>
      <c r="D415" s="31">
        <f t="shared" si="61"/>
        <v>0</v>
      </c>
      <c r="E415" s="39">
        <f t="shared" si="64"/>
        <v>0</v>
      </c>
      <c r="F415" s="32">
        <f t="shared" si="62"/>
        <v>0</v>
      </c>
      <c r="G415" s="37">
        <f t="shared" si="65"/>
        <v>0</v>
      </c>
      <c r="H415" s="3">
        <f t="shared" si="66"/>
        <v>0</v>
      </c>
      <c r="I415" s="32">
        <f t="shared" si="69"/>
        <v>0</v>
      </c>
      <c r="J415" s="34">
        <f t="shared" si="67"/>
        <v>0</v>
      </c>
      <c r="K415" s="35">
        <f t="shared" si="70"/>
        <v>0</v>
      </c>
      <c r="M415" s="51">
        <f t="shared" si="68"/>
        <v>0</v>
      </c>
      <c r="N415" s="55">
        <v>33.8333333333334</v>
      </c>
    </row>
    <row r="416" spans="1:14" x14ac:dyDescent="0.25">
      <c r="A416" s="29">
        <v>56919</v>
      </c>
      <c r="B416" s="38"/>
      <c r="C416" s="36">
        <f t="shared" si="63"/>
        <v>0</v>
      </c>
      <c r="D416" s="31">
        <f t="shared" si="61"/>
        <v>0</v>
      </c>
      <c r="E416" s="39">
        <f t="shared" si="64"/>
        <v>0</v>
      </c>
      <c r="F416" s="32">
        <f t="shared" si="62"/>
        <v>0</v>
      </c>
      <c r="G416" s="37">
        <f t="shared" si="65"/>
        <v>0</v>
      </c>
      <c r="H416" s="3">
        <f t="shared" si="66"/>
        <v>0</v>
      </c>
      <c r="I416" s="32">
        <f t="shared" si="69"/>
        <v>0</v>
      </c>
      <c r="J416" s="34">
        <f t="shared" si="67"/>
        <v>0</v>
      </c>
      <c r="K416" s="35">
        <f t="shared" si="70"/>
        <v>0</v>
      </c>
      <c r="M416" s="51">
        <f t="shared" si="68"/>
        <v>0</v>
      </c>
      <c r="N416" s="55">
        <v>33.9166666666667</v>
      </c>
    </row>
    <row r="417" spans="1:14" x14ac:dyDescent="0.25">
      <c r="A417" s="29">
        <v>56949</v>
      </c>
      <c r="B417" s="38"/>
      <c r="C417" s="36">
        <f t="shared" si="63"/>
        <v>0</v>
      </c>
      <c r="D417" s="31">
        <f t="shared" si="61"/>
        <v>0</v>
      </c>
      <c r="E417" s="39">
        <f t="shared" si="64"/>
        <v>0</v>
      </c>
      <c r="F417" s="32">
        <f t="shared" si="62"/>
        <v>0</v>
      </c>
      <c r="G417" s="37">
        <f t="shared" si="65"/>
        <v>0</v>
      </c>
      <c r="H417" s="3">
        <f t="shared" si="66"/>
        <v>0</v>
      </c>
      <c r="I417" s="32">
        <f t="shared" si="69"/>
        <v>0</v>
      </c>
      <c r="J417" s="34">
        <f t="shared" si="67"/>
        <v>0</v>
      </c>
      <c r="K417" s="35">
        <f t="shared" si="70"/>
        <v>0</v>
      </c>
      <c r="M417" s="51">
        <f t="shared" si="68"/>
        <v>0</v>
      </c>
      <c r="N417" s="55">
        <v>34</v>
      </c>
    </row>
    <row r="418" spans="1:14" x14ac:dyDescent="0.25">
      <c r="A418" s="29">
        <v>56980</v>
      </c>
      <c r="B418" s="2">
        <f>IF(H418=0,0,$C$6)</f>
        <v>0</v>
      </c>
      <c r="C418" s="36">
        <f t="shared" si="63"/>
        <v>0</v>
      </c>
      <c r="D418" s="31">
        <f t="shared" si="61"/>
        <v>0</v>
      </c>
      <c r="E418" s="39">
        <f t="shared" si="64"/>
        <v>0</v>
      </c>
      <c r="F418" s="32">
        <f t="shared" si="62"/>
        <v>0</v>
      </c>
      <c r="G418" s="37">
        <f t="shared" si="65"/>
        <v>0</v>
      </c>
      <c r="H418" s="3">
        <f t="shared" si="66"/>
        <v>0</v>
      </c>
      <c r="I418" s="32">
        <f t="shared" si="69"/>
        <v>0</v>
      </c>
      <c r="J418" s="34">
        <f t="shared" si="67"/>
        <v>0</v>
      </c>
      <c r="K418" s="35">
        <f t="shared" si="70"/>
        <v>0</v>
      </c>
      <c r="M418" s="51">
        <f t="shared" si="68"/>
        <v>0</v>
      </c>
      <c r="N418" s="55">
        <v>34.0833333333334</v>
      </c>
    </row>
    <row r="419" spans="1:14" x14ac:dyDescent="0.25">
      <c r="A419" s="29">
        <v>57011</v>
      </c>
      <c r="B419" s="38"/>
      <c r="C419" s="36">
        <f t="shared" si="63"/>
        <v>0</v>
      </c>
      <c r="D419" s="31">
        <f t="shared" si="61"/>
        <v>0</v>
      </c>
      <c r="E419" s="39">
        <f t="shared" si="64"/>
        <v>0</v>
      </c>
      <c r="F419" s="32">
        <f t="shared" si="62"/>
        <v>0</v>
      </c>
      <c r="G419" s="37">
        <f t="shared" si="65"/>
        <v>0</v>
      </c>
      <c r="H419" s="3">
        <f t="shared" si="66"/>
        <v>0</v>
      </c>
      <c r="I419" s="32">
        <f t="shared" si="69"/>
        <v>0</v>
      </c>
      <c r="J419" s="34">
        <f t="shared" si="67"/>
        <v>0</v>
      </c>
      <c r="K419" s="35">
        <f t="shared" si="70"/>
        <v>0</v>
      </c>
      <c r="M419" s="51">
        <f t="shared" si="68"/>
        <v>0</v>
      </c>
      <c r="N419" s="55">
        <v>34.1666666666667</v>
      </c>
    </row>
    <row r="420" spans="1:14" x14ac:dyDescent="0.25">
      <c r="A420" s="29">
        <v>57040</v>
      </c>
      <c r="B420" s="38"/>
      <c r="C420" s="36">
        <f t="shared" si="63"/>
        <v>0</v>
      </c>
      <c r="D420" s="31">
        <f t="shared" si="61"/>
        <v>0</v>
      </c>
      <c r="E420" s="39">
        <f t="shared" si="64"/>
        <v>0</v>
      </c>
      <c r="F420" s="32">
        <f t="shared" si="62"/>
        <v>0</v>
      </c>
      <c r="G420" s="37">
        <f t="shared" si="65"/>
        <v>0</v>
      </c>
      <c r="H420" s="3">
        <f t="shared" si="66"/>
        <v>0</v>
      </c>
      <c r="I420" s="32">
        <f t="shared" si="69"/>
        <v>0</v>
      </c>
      <c r="J420" s="34">
        <f t="shared" si="67"/>
        <v>0</v>
      </c>
      <c r="K420" s="35">
        <f t="shared" si="70"/>
        <v>0</v>
      </c>
      <c r="M420" s="51">
        <f t="shared" si="68"/>
        <v>0</v>
      </c>
      <c r="N420" s="55">
        <v>34.25</v>
      </c>
    </row>
    <row r="421" spans="1:14" x14ac:dyDescent="0.25">
      <c r="A421" s="29">
        <v>57071</v>
      </c>
      <c r="B421" s="38"/>
      <c r="C421" s="36">
        <f t="shared" si="63"/>
        <v>0</v>
      </c>
      <c r="D421" s="31">
        <f t="shared" si="61"/>
        <v>0</v>
      </c>
      <c r="E421" s="39">
        <f t="shared" si="64"/>
        <v>0</v>
      </c>
      <c r="F421" s="32">
        <f t="shared" si="62"/>
        <v>0</v>
      </c>
      <c r="G421" s="37">
        <f t="shared" si="65"/>
        <v>0</v>
      </c>
      <c r="H421" s="3">
        <f t="shared" si="66"/>
        <v>0</v>
      </c>
      <c r="I421" s="32">
        <f t="shared" si="69"/>
        <v>0</v>
      </c>
      <c r="J421" s="34">
        <f t="shared" si="67"/>
        <v>0</v>
      </c>
      <c r="K421" s="35">
        <f t="shared" si="70"/>
        <v>0</v>
      </c>
      <c r="M421" s="51">
        <f t="shared" si="68"/>
        <v>0</v>
      </c>
      <c r="N421" s="55">
        <v>34.3333333333334</v>
      </c>
    </row>
    <row r="422" spans="1:14" x14ac:dyDescent="0.25">
      <c r="A422" s="29">
        <v>57101</v>
      </c>
      <c r="B422" s="38"/>
      <c r="C422" s="36">
        <f t="shared" si="63"/>
        <v>0</v>
      </c>
      <c r="D422" s="31">
        <f t="shared" si="61"/>
        <v>0</v>
      </c>
      <c r="E422" s="39">
        <f t="shared" si="64"/>
        <v>0</v>
      </c>
      <c r="F422" s="32">
        <f t="shared" si="62"/>
        <v>0</v>
      </c>
      <c r="G422" s="37">
        <f t="shared" si="65"/>
        <v>0</v>
      </c>
      <c r="H422" s="3">
        <f t="shared" si="66"/>
        <v>0</v>
      </c>
      <c r="I422" s="32">
        <f t="shared" si="69"/>
        <v>0</v>
      </c>
      <c r="J422" s="34">
        <f t="shared" si="67"/>
        <v>0</v>
      </c>
      <c r="K422" s="35">
        <f t="shared" si="70"/>
        <v>0</v>
      </c>
      <c r="M422" s="51">
        <f t="shared" si="68"/>
        <v>0</v>
      </c>
      <c r="N422" s="55">
        <v>34.4166666666667</v>
      </c>
    </row>
    <row r="423" spans="1:14" x14ac:dyDescent="0.25">
      <c r="A423" s="29">
        <v>57132</v>
      </c>
      <c r="B423" s="38"/>
      <c r="C423" s="36">
        <f t="shared" si="63"/>
        <v>0</v>
      </c>
      <c r="D423" s="31">
        <f t="shared" si="61"/>
        <v>0</v>
      </c>
      <c r="E423" s="39">
        <f t="shared" si="64"/>
        <v>0</v>
      </c>
      <c r="F423" s="32">
        <f t="shared" si="62"/>
        <v>0</v>
      </c>
      <c r="G423" s="37">
        <f t="shared" si="65"/>
        <v>0</v>
      </c>
      <c r="H423" s="3">
        <f t="shared" si="66"/>
        <v>0</v>
      </c>
      <c r="I423" s="32">
        <f t="shared" si="69"/>
        <v>0</v>
      </c>
      <c r="J423" s="34">
        <f t="shared" si="67"/>
        <v>0</v>
      </c>
      <c r="K423" s="35">
        <f t="shared" si="70"/>
        <v>0</v>
      </c>
      <c r="M423" s="51">
        <f t="shared" si="68"/>
        <v>0</v>
      </c>
      <c r="N423" s="55">
        <v>34.5</v>
      </c>
    </row>
    <row r="424" spans="1:14" x14ac:dyDescent="0.25">
      <c r="A424" s="29">
        <v>57162</v>
      </c>
      <c r="B424" s="38"/>
      <c r="C424" s="36">
        <f t="shared" si="63"/>
        <v>0</v>
      </c>
      <c r="D424" s="31">
        <f t="shared" si="61"/>
        <v>0</v>
      </c>
      <c r="E424" s="39">
        <f t="shared" si="64"/>
        <v>0</v>
      </c>
      <c r="F424" s="32">
        <f t="shared" si="62"/>
        <v>0</v>
      </c>
      <c r="G424" s="37">
        <f t="shared" si="65"/>
        <v>0</v>
      </c>
      <c r="H424" s="3">
        <f t="shared" si="66"/>
        <v>0</v>
      </c>
      <c r="I424" s="32">
        <f t="shared" si="69"/>
        <v>0</v>
      </c>
      <c r="J424" s="34">
        <f t="shared" si="67"/>
        <v>0</v>
      </c>
      <c r="K424" s="35">
        <f t="shared" si="70"/>
        <v>0</v>
      </c>
      <c r="M424" s="51">
        <f t="shared" si="68"/>
        <v>0</v>
      </c>
      <c r="N424" s="55">
        <v>34.5833333333334</v>
      </c>
    </row>
    <row r="425" spans="1:14" x14ac:dyDescent="0.25">
      <c r="A425" s="29">
        <v>57193</v>
      </c>
      <c r="B425" s="38"/>
      <c r="C425" s="36">
        <f t="shared" si="63"/>
        <v>0</v>
      </c>
      <c r="D425" s="31">
        <f t="shared" si="61"/>
        <v>0</v>
      </c>
      <c r="E425" s="39">
        <f t="shared" si="64"/>
        <v>0</v>
      </c>
      <c r="F425" s="32">
        <f t="shared" si="62"/>
        <v>0</v>
      </c>
      <c r="G425" s="37">
        <f t="shared" si="65"/>
        <v>0</v>
      </c>
      <c r="H425" s="3">
        <f t="shared" si="66"/>
        <v>0</v>
      </c>
      <c r="I425" s="32">
        <f t="shared" si="69"/>
        <v>0</v>
      </c>
      <c r="J425" s="34">
        <f t="shared" si="67"/>
        <v>0</v>
      </c>
      <c r="K425" s="35">
        <f t="shared" si="70"/>
        <v>0</v>
      </c>
      <c r="M425" s="51">
        <f t="shared" si="68"/>
        <v>0</v>
      </c>
      <c r="N425" s="55">
        <v>34.6666666666667</v>
      </c>
    </row>
    <row r="426" spans="1:14" x14ac:dyDescent="0.25">
      <c r="A426" s="29">
        <v>57224</v>
      </c>
      <c r="B426" s="38"/>
      <c r="C426" s="36">
        <f t="shared" si="63"/>
        <v>0</v>
      </c>
      <c r="D426" s="31">
        <f t="shared" si="61"/>
        <v>0</v>
      </c>
      <c r="E426" s="39">
        <f t="shared" si="64"/>
        <v>0</v>
      </c>
      <c r="F426" s="32">
        <f t="shared" si="62"/>
        <v>0</v>
      </c>
      <c r="G426" s="37">
        <f t="shared" si="65"/>
        <v>0</v>
      </c>
      <c r="H426" s="3">
        <f t="shared" si="66"/>
        <v>0</v>
      </c>
      <c r="I426" s="32">
        <f t="shared" si="69"/>
        <v>0</v>
      </c>
      <c r="J426" s="34">
        <f t="shared" si="67"/>
        <v>0</v>
      </c>
      <c r="K426" s="35">
        <f t="shared" si="70"/>
        <v>0</v>
      </c>
      <c r="M426" s="51">
        <f t="shared" si="68"/>
        <v>0</v>
      </c>
      <c r="N426" s="55">
        <v>34.75</v>
      </c>
    </row>
    <row r="427" spans="1:14" x14ac:dyDescent="0.25">
      <c r="A427" s="29">
        <v>57254</v>
      </c>
      <c r="B427" s="38"/>
      <c r="C427" s="36">
        <f t="shared" si="63"/>
        <v>0</v>
      </c>
      <c r="D427" s="31">
        <f t="shared" si="61"/>
        <v>0</v>
      </c>
      <c r="E427" s="39">
        <f t="shared" si="64"/>
        <v>0</v>
      </c>
      <c r="F427" s="32">
        <f t="shared" si="62"/>
        <v>0</v>
      </c>
      <c r="G427" s="37">
        <f t="shared" si="65"/>
        <v>0</v>
      </c>
      <c r="H427" s="3">
        <f t="shared" si="66"/>
        <v>0</v>
      </c>
      <c r="I427" s="32">
        <f t="shared" si="69"/>
        <v>0</v>
      </c>
      <c r="J427" s="34">
        <f t="shared" si="67"/>
        <v>0</v>
      </c>
      <c r="K427" s="35">
        <f t="shared" si="70"/>
        <v>0</v>
      </c>
      <c r="M427" s="51">
        <f t="shared" si="68"/>
        <v>0</v>
      </c>
      <c r="N427" s="55">
        <v>34.8333333333334</v>
      </c>
    </row>
    <row r="428" spans="1:14" x14ac:dyDescent="0.25">
      <c r="A428" s="29">
        <v>57285</v>
      </c>
      <c r="B428" s="38"/>
      <c r="C428" s="36">
        <f t="shared" si="63"/>
        <v>0</v>
      </c>
      <c r="D428" s="31">
        <f t="shared" si="61"/>
        <v>0</v>
      </c>
      <c r="E428" s="39">
        <f t="shared" si="64"/>
        <v>0</v>
      </c>
      <c r="F428" s="32">
        <f t="shared" si="62"/>
        <v>0</v>
      </c>
      <c r="G428" s="37">
        <f t="shared" si="65"/>
        <v>0</v>
      </c>
      <c r="H428" s="3">
        <f t="shared" si="66"/>
        <v>0</v>
      </c>
      <c r="I428" s="32">
        <f t="shared" si="69"/>
        <v>0</v>
      </c>
      <c r="J428" s="34">
        <f t="shared" si="67"/>
        <v>0</v>
      </c>
      <c r="K428" s="35">
        <f t="shared" si="70"/>
        <v>0</v>
      </c>
      <c r="M428" s="51">
        <f t="shared" si="68"/>
        <v>0</v>
      </c>
      <c r="N428" s="55">
        <v>34.9166666666667</v>
      </c>
    </row>
    <row r="429" spans="1:14" x14ac:dyDescent="0.25">
      <c r="A429" s="29">
        <v>57315</v>
      </c>
      <c r="B429" s="38"/>
      <c r="C429" s="36">
        <f t="shared" si="63"/>
        <v>0</v>
      </c>
      <c r="D429" s="31">
        <f t="shared" si="61"/>
        <v>0</v>
      </c>
      <c r="E429" s="39">
        <f t="shared" si="64"/>
        <v>0</v>
      </c>
      <c r="F429" s="32">
        <f t="shared" si="62"/>
        <v>0</v>
      </c>
      <c r="G429" s="37">
        <f t="shared" si="65"/>
        <v>0</v>
      </c>
      <c r="H429" s="3">
        <f t="shared" si="66"/>
        <v>0</v>
      </c>
      <c r="I429" s="32">
        <f t="shared" si="69"/>
        <v>0</v>
      </c>
      <c r="J429" s="34">
        <f t="shared" si="67"/>
        <v>0</v>
      </c>
      <c r="K429" s="35">
        <f t="shared" si="70"/>
        <v>0</v>
      </c>
      <c r="M429" s="51">
        <f t="shared" si="68"/>
        <v>0</v>
      </c>
      <c r="N429" s="55">
        <v>35</v>
      </c>
    </row>
    <row r="430" spans="1:14" x14ac:dyDescent="0.25">
      <c r="A430" s="29">
        <v>57346</v>
      </c>
      <c r="B430" s="2">
        <f>IF(H430=0,0,$C$6)</f>
        <v>0</v>
      </c>
      <c r="C430" s="36">
        <f t="shared" si="63"/>
        <v>0</v>
      </c>
      <c r="D430" s="31">
        <f t="shared" si="61"/>
        <v>0</v>
      </c>
      <c r="E430" s="39">
        <f t="shared" si="64"/>
        <v>0</v>
      </c>
      <c r="F430" s="32">
        <f t="shared" si="62"/>
        <v>0</v>
      </c>
      <c r="G430" s="37">
        <f t="shared" si="65"/>
        <v>0</v>
      </c>
      <c r="H430" s="3">
        <f t="shared" si="66"/>
        <v>0</v>
      </c>
      <c r="I430" s="32">
        <f t="shared" si="69"/>
        <v>0</v>
      </c>
      <c r="J430" s="34">
        <f t="shared" si="67"/>
        <v>0</v>
      </c>
      <c r="K430" s="35">
        <f t="shared" si="70"/>
        <v>0</v>
      </c>
      <c r="M430" s="51">
        <f t="shared" si="68"/>
        <v>0</v>
      </c>
      <c r="N430" s="55">
        <v>35.0833333333334</v>
      </c>
    </row>
    <row r="431" spans="1:14" x14ac:dyDescent="0.25">
      <c r="A431" s="29">
        <v>57377</v>
      </c>
      <c r="B431" s="38"/>
      <c r="C431" s="36">
        <f t="shared" si="63"/>
        <v>0</v>
      </c>
      <c r="D431" s="31">
        <f t="shared" si="61"/>
        <v>0</v>
      </c>
      <c r="E431" s="39">
        <f t="shared" si="64"/>
        <v>0</v>
      </c>
      <c r="F431" s="32">
        <f t="shared" si="62"/>
        <v>0</v>
      </c>
      <c r="G431" s="37">
        <f t="shared" si="65"/>
        <v>0</v>
      </c>
      <c r="H431" s="3">
        <f t="shared" si="66"/>
        <v>0</v>
      </c>
      <c r="I431" s="32">
        <f t="shared" si="69"/>
        <v>0</v>
      </c>
      <c r="J431" s="34">
        <f t="shared" si="67"/>
        <v>0</v>
      </c>
      <c r="K431" s="35">
        <f t="shared" si="70"/>
        <v>0</v>
      </c>
      <c r="M431" s="51">
        <f t="shared" si="68"/>
        <v>0</v>
      </c>
      <c r="N431" s="55">
        <v>35.1666666666667</v>
      </c>
    </row>
    <row r="432" spans="1:14" x14ac:dyDescent="0.25">
      <c r="A432" s="29">
        <v>57405</v>
      </c>
      <c r="B432" s="38"/>
      <c r="C432" s="36">
        <f t="shared" si="63"/>
        <v>0</v>
      </c>
      <c r="D432" s="31">
        <f t="shared" si="61"/>
        <v>0</v>
      </c>
      <c r="E432" s="39">
        <f t="shared" si="64"/>
        <v>0</v>
      </c>
      <c r="F432" s="32">
        <f t="shared" si="62"/>
        <v>0</v>
      </c>
      <c r="G432" s="37">
        <f t="shared" si="65"/>
        <v>0</v>
      </c>
      <c r="H432" s="3">
        <f t="shared" si="66"/>
        <v>0</v>
      </c>
      <c r="I432" s="32">
        <f t="shared" si="69"/>
        <v>0</v>
      </c>
      <c r="J432" s="34">
        <f t="shared" si="67"/>
        <v>0</v>
      </c>
      <c r="K432" s="35">
        <f t="shared" si="70"/>
        <v>0</v>
      </c>
      <c r="M432" s="51">
        <f t="shared" si="68"/>
        <v>0</v>
      </c>
      <c r="N432" s="55">
        <v>35.25</v>
      </c>
    </row>
    <row r="433" spans="1:14" x14ac:dyDescent="0.25">
      <c r="A433" s="29">
        <v>57436</v>
      </c>
      <c r="B433" s="38"/>
      <c r="C433" s="36">
        <f t="shared" si="63"/>
        <v>0</v>
      </c>
      <c r="D433" s="31">
        <f t="shared" si="61"/>
        <v>0</v>
      </c>
      <c r="E433" s="39">
        <f t="shared" si="64"/>
        <v>0</v>
      </c>
      <c r="F433" s="32">
        <f t="shared" si="62"/>
        <v>0</v>
      </c>
      <c r="G433" s="37">
        <f t="shared" si="65"/>
        <v>0</v>
      </c>
      <c r="H433" s="3">
        <f t="shared" si="66"/>
        <v>0</v>
      </c>
      <c r="I433" s="32">
        <f t="shared" si="69"/>
        <v>0</v>
      </c>
      <c r="J433" s="34">
        <f t="shared" si="67"/>
        <v>0</v>
      </c>
      <c r="K433" s="35">
        <f t="shared" si="70"/>
        <v>0</v>
      </c>
      <c r="M433" s="51">
        <f t="shared" si="68"/>
        <v>0</v>
      </c>
      <c r="N433" s="55">
        <v>35.3333333333334</v>
      </c>
    </row>
    <row r="434" spans="1:14" x14ac:dyDescent="0.25">
      <c r="A434" s="29">
        <v>57466</v>
      </c>
      <c r="B434" s="38"/>
      <c r="C434" s="36">
        <f t="shared" si="63"/>
        <v>0</v>
      </c>
      <c r="D434" s="31">
        <f t="shared" si="61"/>
        <v>0</v>
      </c>
      <c r="E434" s="39">
        <f t="shared" si="64"/>
        <v>0</v>
      </c>
      <c r="F434" s="32">
        <f t="shared" si="62"/>
        <v>0</v>
      </c>
      <c r="G434" s="37">
        <f t="shared" si="65"/>
        <v>0</v>
      </c>
      <c r="H434" s="3">
        <f t="shared" si="66"/>
        <v>0</v>
      </c>
      <c r="I434" s="32">
        <f t="shared" si="69"/>
        <v>0</v>
      </c>
      <c r="J434" s="34">
        <f t="shared" si="67"/>
        <v>0</v>
      </c>
      <c r="K434" s="35">
        <f t="shared" si="70"/>
        <v>0</v>
      </c>
      <c r="M434" s="51">
        <f t="shared" si="68"/>
        <v>0</v>
      </c>
      <c r="N434" s="55">
        <v>35.4166666666667</v>
      </c>
    </row>
    <row r="435" spans="1:14" x14ac:dyDescent="0.25">
      <c r="A435" s="29">
        <v>57497</v>
      </c>
      <c r="B435" s="38"/>
      <c r="C435" s="36">
        <f t="shared" si="63"/>
        <v>0</v>
      </c>
      <c r="D435" s="31">
        <f t="shared" si="61"/>
        <v>0</v>
      </c>
      <c r="E435" s="39">
        <f t="shared" si="64"/>
        <v>0</v>
      </c>
      <c r="F435" s="32">
        <f t="shared" si="62"/>
        <v>0</v>
      </c>
      <c r="G435" s="37">
        <f t="shared" si="65"/>
        <v>0</v>
      </c>
      <c r="H435" s="3">
        <f t="shared" si="66"/>
        <v>0</v>
      </c>
      <c r="I435" s="32">
        <f t="shared" si="69"/>
        <v>0</v>
      </c>
      <c r="J435" s="34">
        <f t="shared" si="67"/>
        <v>0</v>
      </c>
      <c r="K435" s="35">
        <f t="shared" si="70"/>
        <v>0</v>
      </c>
      <c r="M435" s="51">
        <f t="shared" si="68"/>
        <v>0</v>
      </c>
      <c r="N435" s="55">
        <v>35.5</v>
      </c>
    </row>
    <row r="436" spans="1:14" x14ac:dyDescent="0.25">
      <c r="A436" s="29">
        <v>57527</v>
      </c>
      <c r="B436" s="38"/>
      <c r="C436" s="36">
        <f t="shared" si="63"/>
        <v>0</v>
      </c>
      <c r="D436" s="31">
        <f t="shared" si="61"/>
        <v>0</v>
      </c>
      <c r="E436" s="39">
        <f t="shared" si="64"/>
        <v>0</v>
      </c>
      <c r="F436" s="32">
        <f t="shared" si="62"/>
        <v>0</v>
      </c>
      <c r="G436" s="37">
        <f t="shared" si="65"/>
        <v>0</v>
      </c>
      <c r="H436" s="3">
        <f t="shared" si="66"/>
        <v>0</v>
      </c>
      <c r="I436" s="32">
        <f t="shared" si="69"/>
        <v>0</v>
      </c>
      <c r="J436" s="34">
        <f t="shared" si="67"/>
        <v>0</v>
      </c>
      <c r="K436" s="35">
        <f t="shared" si="70"/>
        <v>0</v>
      </c>
      <c r="M436" s="51">
        <f t="shared" si="68"/>
        <v>0</v>
      </c>
      <c r="N436" s="55">
        <v>35.5833333333334</v>
      </c>
    </row>
    <row r="437" spans="1:14" x14ac:dyDescent="0.25">
      <c r="A437" s="29">
        <v>57558</v>
      </c>
      <c r="B437" s="38"/>
      <c r="C437" s="36">
        <f t="shared" si="63"/>
        <v>0</v>
      </c>
      <c r="D437" s="31">
        <f t="shared" si="61"/>
        <v>0</v>
      </c>
      <c r="E437" s="39">
        <f t="shared" si="64"/>
        <v>0</v>
      </c>
      <c r="F437" s="32">
        <f t="shared" si="62"/>
        <v>0</v>
      </c>
      <c r="G437" s="37">
        <f t="shared" si="65"/>
        <v>0</v>
      </c>
      <c r="H437" s="3">
        <f t="shared" si="66"/>
        <v>0</v>
      </c>
      <c r="I437" s="32">
        <f t="shared" si="69"/>
        <v>0</v>
      </c>
      <c r="J437" s="34">
        <f t="shared" si="67"/>
        <v>0</v>
      </c>
      <c r="K437" s="35">
        <f t="shared" si="70"/>
        <v>0</v>
      </c>
      <c r="M437" s="51">
        <f t="shared" si="68"/>
        <v>0</v>
      </c>
      <c r="N437" s="55">
        <v>35.6666666666667</v>
      </c>
    </row>
    <row r="438" spans="1:14" x14ac:dyDescent="0.25">
      <c r="A438" s="29">
        <v>57589</v>
      </c>
      <c r="B438" s="38"/>
      <c r="C438" s="36">
        <f t="shared" si="63"/>
        <v>0</v>
      </c>
      <c r="D438" s="31">
        <f t="shared" si="61"/>
        <v>0</v>
      </c>
      <c r="E438" s="39">
        <f t="shared" si="64"/>
        <v>0</v>
      </c>
      <c r="F438" s="32">
        <f t="shared" si="62"/>
        <v>0</v>
      </c>
      <c r="G438" s="37">
        <f t="shared" si="65"/>
        <v>0</v>
      </c>
      <c r="H438" s="3">
        <f t="shared" si="66"/>
        <v>0</v>
      </c>
      <c r="I438" s="32">
        <f t="shared" si="69"/>
        <v>0</v>
      </c>
      <c r="J438" s="34">
        <f t="shared" si="67"/>
        <v>0</v>
      </c>
      <c r="K438" s="35">
        <f t="shared" si="70"/>
        <v>0</v>
      </c>
      <c r="M438" s="51">
        <f t="shared" si="68"/>
        <v>0</v>
      </c>
      <c r="N438" s="55">
        <v>35.75</v>
      </c>
    </row>
    <row r="439" spans="1:14" x14ac:dyDescent="0.25">
      <c r="A439" s="29">
        <v>57619</v>
      </c>
      <c r="B439" s="38"/>
      <c r="C439" s="36">
        <f t="shared" si="63"/>
        <v>0</v>
      </c>
      <c r="D439" s="31">
        <f t="shared" si="61"/>
        <v>0</v>
      </c>
      <c r="E439" s="39">
        <f t="shared" si="64"/>
        <v>0</v>
      </c>
      <c r="F439" s="32">
        <f t="shared" si="62"/>
        <v>0</v>
      </c>
      <c r="G439" s="37">
        <f t="shared" si="65"/>
        <v>0</v>
      </c>
      <c r="H439" s="3">
        <f t="shared" si="66"/>
        <v>0</v>
      </c>
      <c r="I439" s="32">
        <f t="shared" si="69"/>
        <v>0</v>
      </c>
      <c r="J439" s="34">
        <f t="shared" si="67"/>
        <v>0</v>
      </c>
      <c r="K439" s="35">
        <f t="shared" si="70"/>
        <v>0</v>
      </c>
      <c r="M439" s="51">
        <f t="shared" si="68"/>
        <v>0</v>
      </c>
      <c r="N439" s="55">
        <v>35.8333333333334</v>
      </c>
    </row>
    <row r="440" spans="1:14" x14ac:dyDescent="0.25">
      <c r="A440" s="29">
        <v>57650</v>
      </c>
      <c r="B440" s="38"/>
      <c r="C440" s="36">
        <f t="shared" si="63"/>
        <v>0</v>
      </c>
      <c r="D440" s="31">
        <f t="shared" si="61"/>
        <v>0</v>
      </c>
      <c r="E440" s="39">
        <f t="shared" si="64"/>
        <v>0</v>
      </c>
      <c r="F440" s="32">
        <f t="shared" si="62"/>
        <v>0</v>
      </c>
      <c r="G440" s="37">
        <f t="shared" si="65"/>
        <v>0</v>
      </c>
      <c r="H440" s="3">
        <f t="shared" si="66"/>
        <v>0</v>
      </c>
      <c r="I440" s="32">
        <f t="shared" si="69"/>
        <v>0</v>
      </c>
      <c r="J440" s="34">
        <f t="shared" si="67"/>
        <v>0</v>
      </c>
      <c r="K440" s="35">
        <f t="shared" si="70"/>
        <v>0</v>
      </c>
      <c r="M440" s="51">
        <f t="shared" si="68"/>
        <v>0</v>
      </c>
      <c r="N440" s="55">
        <v>35.9166666666667</v>
      </c>
    </row>
    <row r="441" spans="1:14" x14ac:dyDescent="0.25">
      <c r="A441" s="29">
        <v>57680</v>
      </c>
      <c r="B441" s="38"/>
      <c r="C441" s="36">
        <f t="shared" si="63"/>
        <v>0</v>
      </c>
      <c r="D441" s="31">
        <f t="shared" si="61"/>
        <v>0</v>
      </c>
      <c r="E441" s="39">
        <f t="shared" si="64"/>
        <v>0</v>
      </c>
      <c r="F441" s="32">
        <f t="shared" si="62"/>
        <v>0</v>
      </c>
      <c r="G441" s="37">
        <f t="shared" si="65"/>
        <v>0</v>
      </c>
      <c r="H441" s="3">
        <f t="shared" si="66"/>
        <v>0</v>
      </c>
      <c r="I441" s="32">
        <f t="shared" si="69"/>
        <v>0</v>
      </c>
      <c r="J441" s="34">
        <f t="shared" si="67"/>
        <v>0</v>
      </c>
      <c r="K441" s="35">
        <f t="shared" si="70"/>
        <v>0</v>
      </c>
      <c r="M441" s="51">
        <f t="shared" si="68"/>
        <v>0</v>
      </c>
      <c r="N441" s="55">
        <v>36</v>
      </c>
    </row>
    <row r="442" spans="1:14" x14ac:dyDescent="0.25">
      <c r="A442" s="29">
        <v>57711</v>
      </c>
      <c r="B442" s="2">
        <f>IF(H442=0,0,$C$6)</f>
        <v>0</v>
      </c>
      <c r="C442" s="36">
        <f t="shared" si="63"/>
        <v>0</v>
      </c>
      <c r="D442" s="31">
        <f t="shared" si="61"/>
        <v>0</v>
      </c>
      <c r="E442" s="39">
        <f t="shared" si="64"/>
        <v>0</v>
      </c>
      <c r="F442" s="32">
        <f t="shared" si="62"/>
        <v>0</v>
      </c>
      <c r="G442" s="37">
        <f t="shared" si="65"/>
        <v>0</v>
      </c>
      <c r="H442" s="3">
        <f t="shared" si="66"/>
        <v>0</v>
      </c>
      <c r="I442" s="32">
        <f t="shared" si="69"/>
        <v>0</v>
      </c>
      <c r="J442" s="34">
        <f t="shared" si="67"/>
        <v>0</v>
      </c>
      <c r="K442" s="35">
        <f t="shared" si="70"/>
        <v>0</v>
      </c>
      <c r="M442" s="51">
        <f t="shared" si="68"/>
        <v>0</v>
      </c>
      <c r="N442" s="55">
        <v>36.0833333333334</v>
      </c>
    </row>
    <row r="443" spans="1:14" x14ac:dyDescent="0.25">
      <c r="A443" s="29">
        <v>57742</v>
      </c>
      <c r="B443" s="38"/>
      <c r="C443" s="36">
        <f t="shared" si="63"/>
        <v>0</v>
      </c>
      <c r="D443" s="31">
        <f t="shared" si="61"/>
        <v>0</v>
      </c>
      <c r="E443" s="39">
        <f t="shared" si="64"/>
        <v>0</v>
      </c>
      <c r="F443" s="32">
        <f t="shared" si="62"/>
        <v>0</v>
      </c>
      <c r="G443" s="37">
        <f t="shared" si="65"/>
        <v>0</v>
      </c>
      <c r="H443" s="3">
        <f t="shared" si="66"/>
        <v>0</v>
      </c>
      <c r="I443" s="32">
        <f t="shared" si="69"/>
        <v>0</v>
      </c>
      <c r="J443" s="34">
        <f t="shared" si="67"/>
        <v>0</v>
      </c>
      <c r="K443" s="35">
        <f t="shared" si="70"/>
        <v>0</v>
      </c>
      <c r="M443" s="51">
        <f t="shared" si="68"/>
        <v>0</v>
      </c>
      <c r="N443" s="55">
        <v>36.1666666666667</v>
      </c>
    </row>
    <row r="444" spans="1:14" x14ac:dyDescent="0.25">
      <c r="A444" s="29">
        <v>57770</v>
      </c>
      <c r="B444" s="38"/>
      <c r="C444" s="36">
        <f t="shared" si="63"/>
        <v>0</v>
      </c>
      <c r="D444" s="31">
        <f t="shared" si="61"/>
        <v>0</v>
      </c>
      <c r="E444" s="39">
        <f t="shared" si="64"/>
        <v>0</v>
      </c>
      <c r="F444" s="32">
        <f t="shared" si="62"/>
        <v>0</v>
      </c>
      <c r="G444" s="37">
        <f t="shared" si="65"/>
        <v>0</v>
      </c>
      <c r="H444" s="3">
        <f t="shared" si="66"/>
        <v>0</v>
      </c>
      <c r="I444" s="32">
        <f t="shared" si="69"/>
        <v>0</v>
      </c>
      <c r="J444" s="34">
        <f t="shared" si="67"/>
        <v>0</v>
      </c>
      <c r="K444" s="35">
        <f t="shared" si="70"/>
        <v>0</v>
      </c>
      <c r="M444" s="51">
        <f t="shared" si="68"/>
        <v>0</v>
      </c>
      <c r="N444" s="55">
        <v>36.25</v>
      </c>
    </row>
    <row r="445" spans="1:14" x14ac:dyDescent="0.25">
      <c r="A445" s="29">
        <v>57801</v>
      </c>
      <c r="B445" s="38"/>
      <c r="C445" s="36">
        <f t="shared" si="63"/>
        <v>0</v>
      </c>
      <c r="D445" s="31">
        <f t="shared" si="61"/>
        <v>0</v>
      </c>
      <c r="E445" s="39">
        <f t="shared" si="64"/>
        <v>0</v>
      </c>
      <c r="F445" s="32">
        <f t="shared" si="62"/>
        <v>0</v>
      </c>
      <c r="G445" s="37">
        <f t="shared" si="65"/>
        <v>0</v>
      </c>
      <c r="H445" s="3">
        <f t="shared" si="66"/>
        <v>0</v>
      </c>
      <c r="I445" s="32">
        <f t="shared" si="69"/>
        <v>0</v>
      </c>
      <c r="J445" s="34">
        <f t="shared" si="67"/>
        <v>0</v>
      </c>
      <c r="K445" s="35">
        <f t="shared" si="70"/>
        <v>0</v>
      </c>
      <c r="M445" s="51">
        <f t="shared" si="68"/>
        <v>0</v>
      </c>
      <c r="N445" s="55">
        <v>36.3333333333334</v>
      </c>
    </row>
    <row r="446" spans="1:14" x14ac:dyDescent="0.25">
      <c r="A446" s="29">
        <v>57831</v>
      </c>
      <c r="B446" s="38"/>
      <c r="C446" s="36">
        <f t="shared" si="63"/>
        <v>0</v>
      </c>
      <c r="D446" s="31">
        <f t="shared" si="61"/>
        <v>0</v>
      </c>
      <c r="E446" s="39">
        <f t="shared" si="64"/>
        <v>0</v>
      </c>
      <c r="F446" s="32">
        <f t="shared" si="62"/>
        <v>0</v>
      </c>
      <c r="G446" s="37">
        <f t="shared" si="65"/>
        <v>0</v>
      </c>
      <c r="H446" s="3">
        <f t="shared" si="66"/>
        <v>0</v>
      </c>
      <c r="I446" s="32">
        <f t="shared" si="69"/>
        <v>0</v>
      </c>
      <c r="J446" s="34">
        <f t="shared" si="67"/>
        <v>0</v>
      </c>
      <c r="K446" s="35">
        <f t="shared" si="70"/>
        <v>0</v>
      </c>
      <c r="M446" s="51">
        <f t="shared" si="68"/>
        <v>0</v>
      </c>
      <c r="N446" s="55">
        <v>36.4166666666667</v>
      </c>
    </row>
    <row r="447" spans="1:14" x14ac:dyDescent="0.25">
      <c r="A447" s="29">
        <v>57862</v>
      </c>
      <c r="B447" s="38"/>
      <c r="C447" s="36">
        <f t="shared" si="63"/>
        <v>0</v>
      </c>
      <c r="D447" s="31">
        <f t="shared" si="61"/>
        <v>0</v>
      </c>
      <c r="E447" s="39">
        <f t="shared" si="64"/>
        <v>0</v>
      </c>
      <c r="F447" s="32">
        <f t="shared" si="62"/>
        <v>0</v>
      </c>
      <c r="G447" s="37">
        <f t="shared" si="65"/>
        <v>0</v>
      </c>
      <c r="H447" s="3">
        <f t="shared" si="66"/>
        <v>0</v>
      </c>
      <c r="I447" s="32">
        <f t="shared" si="69"/>
        <v>0</v>
      </c>
      <c r="J447" s="34">
        <f t="shared" si="67"/>
        <v>0</v>
      </c>
      <c r="K447" s="35">
        <f t="shared" si="70"/>
        <v>0</v>
      </c>
      <c r="M447" s="51">
        <f t="shared" si="68"/>
        <v>0</v>
      </c>
      <c r="N447" s="55">
        <v>36.5</v>
      </c>
    </row>
    <row r="448" spans="1:14" x14ac:dyDescent="0.25">
      <c r="A448" s="29">
        <v>57892</v>
      </c>
      <c r="B448" s="38"/>
      <c r="C448" s="36">
        <f t="shared" si="63"/>
        <v>0</v>
      </c>
      <c r="D448" s="31">
        <f t="shared" si="61"/>
        <v>0</v>
      </c>
      <c r="E448" s="39">
        <f t="shared" si="64"/>
        <v>0</v>
      </c>
      <c r="F448" s="32">
        <f t="shared" si="62"/>
        <v>0</v>
      </c>
      <c r="G448" s="37">
        <f t="shared" si="65"/>
        <v>0</v>
      </c>
      <c r="H448" s="3">
        <f t="shared" si="66"/>
        <v>0</v>
      </c>
      <c r="I448" s="32">
        <f t="shared" si="69"/>
        <v>0</v>
      </c>
      <c r="J448" s="34">
        <f t="shared" si="67"/>
        <v>0</v>
      </c>
      <c r="K448" s="35">
        <f t="shared" si="70"/>
        <v>0</v>
      </c>
      <c r="M448" s="51">
        <f t="shared" si="68"/>
        <v>0</v>
      </c>
      <c r="N448" s="55">
        <v>36.5833333333334</v>
      </c>
    </row>
    <row r="449" spans="1:14" x14ac:dyDescent="0.25">
      <c r="A449" s="29">
        <v>57923</v>
      </c>
      <c r="B449" s="38"/>
      <c r="C449" s="36">
        <f t="shared" si="63"/>
        <v>0</v>
      </c>
      <c r="D449" s="31">
        <f t="shared" si="61"/>
        <v>0</v>
      </c>
      <c r="E449" s="39">
        <f t="shared" si="64"/>
        <v>0</v>
      </c>
      <c r="F449" s="32">
        <f t="shared" si="62"/>
        <v>0</v>
      </c>
      <c r="G449" s="37">
        <f t="shared" si="65"/>
        <v>0</v>
      </c>
      <c r="H449" s="3">
        <f t="shared" si="66"/>
        <v>0</v>
      </c>
      <c r="I449" s="32">
        <f t="shared" si="69"/>
        <v>0</v>
      </c>
      <c r="J449" s="34">
        <f t="shared" si="67"/>
        <v>0</v>
      </c>
      <c r="K449" s="35">
        <f t="shared" si="70"/>
        <v>0</v>
      </c>
      <c r="M449" s="51">
        <f t="shared" si="68"/>
        <v>0</v>
      </c>
      <c r="N449" s="55">
        <v>36.6666666666667</v>
      </c>
    </row>
    <row r="450" spans="1:14" x14ac:dyDescent="0.25">
      <c r="A450" s="29">
        <v>57954</v>
      </c>
      <c r="B450" s="38"/>
      <c r="C450" s="36">
        <f t="shared" si="63"/>
        <v>0</v>
      </c>
      <c r="D450" s="31">
        <f t="shared" si="61"/>
        <v>0</v>
      </c>
      <c r="E450" s="39">
        <f t="shared" si="64"/>
        <v>0</v>
      </c>
      <c r="F450" s="32">
        <f t="shared" si="62"/>
        <v>0</v>
      </c>
      <c r="G450" s="37">
        <f t="shared" si="65"/>
        <v>0</v>
      </c>
      <c r="H450" s="3">
        <f t="shared" si="66"/>
        <v>0</v>
      </c>
      <c r="I450" s="32">
        <f t="shared" si="69"/>
        <v>0</v>
      </c>
      <c r="J450" s="34">
        <f t="shared" si="67"/>
        <v>0</v>
      </c>
      <c r="K450" s="35">
        <f t="shared" si="70"/>
        <v>0</v>
      </c>
      <c r="M450" s="51">
        <f t="shared" si="68"/>
        <v>0</v>
      </c>
      <c r="N450" s="55">
        <v>36.75</v>
      </c>
    </row>
    <row r="451" spans="1:14" x14ac:dyDescent="0.25">
      <c r="A451" s="29">
        <v>57984</v>
      </c>
      <c r="B451" s="38"/>
      <c r="C451" s="36">
        <f t="shared" si="63"/>
        <v>0</v>
      </c>
      <c r="D451" s="31">
        <f t="shared" si="61"/>
        <v>0</v>
      </c>
      <c r="E451" s="39">
        <f t="shared" si="64"/>
        <v>0</v>
      </c>
      <c r="F451" s="32">
        <f t="shared" si="62"/>
        <v>0</v>
      </c>
      <c r="G451" s="37">
        <f t="shared" si="65"/>
        <v>0</v>
      </c>
      <c r="H451" s="3">
        <f t="shared" si="66"/>
        <v>0</v>
      </c>
      <c r="I451" s="32">
        <f t="shared" si="69"/>
        <v>0</v>
      </c>
      <c r="J451" s="34">
        <f t="shared" si="67"/>
        <v>0</v>
      </c>
      <c r="K451" s="35">
        <f t="shared" si="70"/>
        <v>0</v>
      </c>
      <c r="M451" s="51">
        <f t="shared" si="68"/>
        <v>0</v>
      </c>
      <c r="N451" s="55">
        <v>36.8333333333334</v>
      </c>
    </row>
    <row r="452" spans="1:14" x14ac:dyDescent="0.25">
      <c r="A452" s="29">
        <v>58015</v>
      </c>
      <c r="B452" s="38"/>
      <c r="C452" s="36">
        <f t="shared" si="63"/>
        <v>0</v>
      </c>
      <c r="D452" s="31">
        <f t="shared" si="61"/>
        <v>0</v>
      </c>
      <c r="E452" s="39">
        <f t="shared" si="64"/>
        <v>0</v>
      </c>
      <c r="F452" s="32">
        <f t="shared" si="62"/>
        <v>0</v>
      </c>
      <c r="G452" s="37">
        <f t="shared" si="65"/>
        <v>0</v>
      </c>
      <c r="H452" s="3">
        <f t="shared" si="66"/>
        <v>0</v>
      </c>
      <c r="I452" s="32">
        <f t="shared" si="69"/>
        <v>0</v>
      </c>
      <c r="J452" s="34">
        <f t="shared" si="67"/>
        <v>0</v>
      </c>
      <c r="K452" s="35">
        <f t="shared" si="70"/>
        <v>0</v>
      </c>
      <c r="M452" s="51">
        <f t="shared" si="68"/>
        <v>0</v>
      </c>
      <c r="N452" s="55">
        <v>36.9166666666667</v>
      </c>
    </row>
    <row r="453" spans="1:14" x14ac:dyDescent="0.25">
      <c r="A453" s="29">
        <v>58045</v>
      </c>
      <c r="B453" s="38"/>
      <c r="C453" s="36">
        <f t="shared" si="63"/>
        <v>0</v>
      </c>
      <c r="D453" s="31">
        <f t="shared" si="61"/>
        <v>0</v>
      </c>
      <c r="E453" s="39">
        <f t="shared" si="64"/>
        <v>0</v>
      </c>
      <c r="F453" s="32">
        <f t="shared" si="62"/>
        <v>0</v>
      </c>
      <c r="G453" s="37">
        <f t="shared" si="65"/>
        <v>0</v>
      </c>
      <c r="H453" s="3">
        <f t="shared" si="66"/>
        <v>0</v>
      </c>
      <c r="I453" s="32">
        <f t="shared" si="69"/>
        <v>0</v>
      </c>
      <c r="J453" s="34">
        <f t="shared" si="67"/>
        <v>0</v>
      </c>
      <c r="K453" s="35">
        <f t="shared" si="70"/>
        <v>0</v>
      </c>
      <c r="M453" s="51">
        <f t="shared" si="68"/>
        <v>0</v>
      </c>
      <c r="N453" s="55">
        <v>37</v>
      </c>
    </row>
    <row r="454" spans="1:14" x14ac:dyDescent="0.25">
      <c r="A454" s="29">
        <v>58076</v>
      </c>
      <c r="B454" s="2">
        <f>IF(H454=0,0,$C$6)</f>
        <v>0</v>
      </c>
      <c r="C454" s="36">
        <f t="shared" si="63"/>
        <v>0</v>
      </c>
      <c r="D454" s="31">
        <f t="shared" si="61"/>
        <v>0</v>
      </c>
      <c r="E454" s="39">
        <f t="shared" si="64"/>
        <v>0</v>
      </c>
      <c r="F454" s="32">
        <f t="shared" si="62"/>
        <v>0</v>
      </c>
      <c r="G454" s="37">
        <f t="shared" si="65"/>
        <v>0</v>
      </c>
      <c r="H454" s="3">
        <f t="shared" si="66"/>
        <v>0</v>
      </c>
      <c r="I454" s="32">
        <f t="shared" si="69"/>
        <v>0</v>
      </c>
      <c r="J454" s="34">
        <f t="shared" si="67"/>
        <v>0</v>
      </c>
      <c r="K454" s="35">
        <f t="shared" si="70"/>
        <v>0</v>
      </c>
      <c r="M454" s="51">
        <f t="shared" si="68"/>
        <v>0</v>
      </c>
      <c r="N454" s="55">
        <v>37.0833333333334</v>
      </c>
    </row>
    <row r="455" spans="1:14" x14ac:dyDescent="0.25">
      <c r="A455" s="29">
        <v>58107</v>
      </c>
      <c r="B455" s="38"/>
      <c r="C455" s="36">
        <f t="shared" si="63"/>
        <v>0</v>
      </c>
      <c r="D455" s="31">
        <f t="shared" si="61"/>
        <v>0</v>
      </c>
      <c r="E455" s="39">
        <f t="shared" si="64"/>
        <v>0</v>
      </c>
      <c r="F455" s="32">
        <f t="shared" si="62"/>
        <v>0</v>
      </c>
      <c r="G455" s="37">
        <f t="shared" si="65"/>
        <v>0</v>
      </c>
      <c r="H455" s="3">
        <f t="shared" si="66"/>
        <v>0</v>
      </c>
      <c r="I455" s="32">
        <f t="shared" si="69"/>
        <v>0</v>
      </c>
      <c r="J455" s="34">
        <f t="shared" si="67"/>
        <v>0</v>
      </c>
      <c r="K455" s="35">
        <f t="shared" si="70"/>
        <v>0</v>
      </c>
      <c r="M455" s="51">
        <f t="shared" si="68"/>
        <v>0</v>
      </c>
      <c r="N455" s="55">
        <v>37.1666666666667</v>
      </c>
    </row>
    <row r="456" spans="1:14" x14ac:dyDescent="0.25">
      <c r="A456" s="29">
        <v>58135</v>
      </c>
      <c r="B456" s="38"/>
      <c r="C456" s="36">
        <f t="shared" si="63"/>
        <v>0</v>
      </c>
      <c r="D456" s="31">
        <f t="shared" si="61"/>
        <v>0</v>
      </c>
      <c r="E456" s="39">
        <f t="shared" si="64"/>
        <v>0</v>
      </c>
      <c r="F456" s="32">
        <f t="shared" si="62"/>
        <v>0</v>
      </c>
      <c r="G456" s="37">
        <f t="shared" si="65"/>
        <v>0</v>
      </c>
      <c r="H456" s="3">
        <f t="shared" si="66"/>
        <v>0</v>
      </c>
      <c r="I456" s="32">
        <f t="shared" si="69"/>
        <v>0</v>
      </c>
      <c r="J456" s="34">
        <f t="shared" si="67"/>
        <v>0</v>
      </c>
      <c r="K456" s="35">
        <f t="shared" si="70"/>
        <v>0</v>
      </c>
      <c r="M456" s="51">
        <f t="shared" si="68"/>
        <v>0</v>
      </c>
      <c r="N456" s="55">
        <v>37.25</v>
      </c>
    </row>
    <row r="457" spans="1:14" x14ac:dyDescent="0.25">
      <c r="A457" s="29">
        <v>58166</v>
      </c>
      <c r="B457" s="38"/>
      <c r="C457" s="36">
        <f t="shared" si="63"/>
        <v>0</v>
      </c>
      <c r="D457" s="31">
        <f t="shared" si="61"/>
        <v>0</v>
      </c>
      <c r="E457" s="39">
        <f t="shared" si="64"/>
        <v>0</v>
      </c>
      <c r="F457" s="32">
        <f t="shared" si="62"/>
        <v>0</v>
      </c>
      <c r="G457" s="37">
        <f t="shared" si="65"/>
        <v>0</v>
      </c>
      <c r="H457" s="3">
        <f t="shared" si="66"/>
        <v>0</v>
      </c>
      <c r="I457" s="32">
        <f t="shared" si="69"/>
        <v>0</v>
      </c>
      <c r="J457" s="34">
        <f t="shared" si="67"/>
        <v>0</v>
      </c>
      <c r="K457" s="35">
        <f t="shared" si="70"/>
        <v>0</v>
      </c>
      <c r="M457" s="51">
        <f t="shared" si="68"/>
        <v>0</v>
      </c>
      <c r="N457" s="55">
        <v>37.3333333333334</v>
      </c>
    </row>
    <row r="458" spans="1:14" x14ac:dyDescent="0.25">
      <c r="A458" s="29">
        <v>58196</v>
      </c>
      <c r="B458" s="38"/>
      <c r="C458" s="36">
        <f t="shared" si="63"/>
        <v>0</v>
      </c>
      <c r="D458" s="31">
        <f t="shared" ref="D458:D520" si="71">+IF(C458=0,0,$C$2)</f>
        <v>0</v>
      </c>
      <c r="E458" s="39">
        <f t="shared" si="64"/>
        <v>0</v>
      </c>
      <c r="F458" s="32">
        <f t="shared" ref="F458:F520" si="72">+IF($C$4&lt;=0,0,C458-E458)</f>
        <v>0</v>
      </c>
      <c r="G458" s="37">
        <f t="shared" si="65"/>
        <v>0</v>
      </c>
      <c r="H458" s="3">
        <f t="shared" si="66"/>
        <v>0</v>
      </c>
      <c r="I458" s="32">
        <f t="shared" si="69"/>
        <v>0</v>
      </c>
      <c r="J458" s="34">
        <f t="shared" si="67"/>
        <v>0</v>
      </c>
      <c r="K458" s="35">
        <f t="shared" si="70"/>
        <v>0</v>
      </c>
      <c r="M458" s="51">
        <f t="shared" si="68"/>
        <v>0</v>
      </c>
      <c r="N458" s="55">
        <v>37.4166666666667</v>
      </c>
    </row>
    <row r="459" spans="1:14" x14ac:dyDescent="0.25">
      <c r="A459" s="29">
        <v>58227</v>
      </c>
      <c r="B459" s="38"/>
      <c r="C459" s="36">
        <f t="shared" ref="C459:C520" si="73">+IF(H458&lt;=$C$3,H458+E459,C458)</f>
        <v>0</v>
      </c>
      <c r="D459" s="31">
        <f t="shared" si="71"/>
        <v>0</v>
      </c>
      <c r="E459" s="39">
        <f t="shared" ref="E459:E520" si="74">+H458*$C$2/12</f>
        <v>0</v>
      </c>
      <c r="F459" s="32">
        <f t="shared" si="72"/>
        <v>0</v>
      </c>
      <c r="G459" s="37">
        <f t="shared" ref="G459:G520" si="75">+IF(C459&lt;=0,0,F458/H458*12)</f>
        <v>0</v>
      </c>
      <c r="H459" s="3">
        <f t="shared" ref="H459:H520" si="76">+H458-F459-B458</f>
        <v>0</v>
      </c>
      <c r="I459" s="32">
        <f t="shared" si="69"/>
        <v>0</v>
      </c>
      <c r="J459" s="34">
        <f t="shared" ref="J459:J520" si="77">+IF(C459=0,0,E459+J458)</f>
        <v>0</v>
      </c>
      <c r="K459" s="35">
        <f t="shared" si="70"/>
        <v>0</v>
      </c>
      <c r="M459" s="51">
        <f t="shared" si="68"/>
        <v>0</v>
      </c>
      <c r="N459" s="55">
        <v>37.5</v>
      </c>
    </row>
    <row r="460" spans="1:14" x14ac:dyDescent="0.25">
      <c r="A460" s="29">
        <v>58257</v>
      </c>
      <c r="B460" s="38"/>
      <c r="C460" s="36">
        <f t="shared" si="73"/>
        <v>0</v>
      </c>
      <c r="D460" s="31">
        <f t="shared" si="71"/>
        <v>0</v>
      </c>
      <c r="E460" s="39">
        <f t="shared" si="74"/>
        <v>0</v>
      </c>
      <c r="F460" s="32">
        <f t="shared" si="72"/>
        <v>0</v>
      </c>
      <c r="G460" s="37">
        <f t="shared" si="75"/>
        <v>0</v>
      </c>
      <c r="H460" s="3">
        <f t="shared" si="76"/>
        <v>0</v>
      </c>
      <c r="I460" s="32">
        <f t="shared" si="69"/>
        <v>0</v>
      </c>
      <c r="J460" s="34">
        <f t="shared" si="77"/>
        <v>0</v>
      </c>
      <c r="K460" s="35">
        <f t="shared" si="70"/>
        <v>0</v>
      </c>
      <c r="M460" s="51">
        <f t="shared" ref="M460:M520" si="78">+IF(C460=0,0,N460)</f>
        <v>0</v>
      </c>
      <c r="N460" s="55">
        <v>37.5833333333334</v>
      </c>
    </row>
    <row r="461" spans="1:14" x14ac:dyDescent="0.25">
      <c r="A461" s="29">
        <v>58288</v>
      </c>
      <c r="B461" s="38"/>
      <c r="C461" s="36">
        <f t="shared" si="73"/>
        <v>0</v>
      </c>
      <c r="D461" s="31">
        <f t="shared" si="71"/>
        <v>0</v>
      </c>
      <c r="E461" s="39">
        <f t="shared" si="74"/>
        <v>0</v>
      </c>
      <c r="F461" s="32">
        <f t="shared" si="72"/>
        <v>0</v>
      </c>
      <c r="G461" s="37">
        <f t="shared" si="75"/>
        <v>0</v>
      </c>
      <c r="H461" s="3">
        <f t="shared" si="76"/>
        <v>0</v>
      </c>
      <c r="I461" s="32">
        <f t="shared" si="69"/>
        <v>0</v>
      </c>
      <c r="J461" s="34">
        <f t="shared" si="77"/>
        <v>0</v>
      </c>
      <c r="K461" s="35">
        <f t="shared" si="70"/>
        <v>0</v>
      </c>
      <c r="M461" s="51">
        <f t="shared" si="78"/>
        <v>0</v>
      </c>
      <c r="N461" s="55">
        <v>37.6666666666667</v>
      </c>
    </row>
    <row r="462" spans="1:14" x14ac:dyDescent="0.25">
      <c r="A462" s="29">
        <v>58319</v>
      </c>
      <c r="B462" s="38"/>
      <c r="C462" s="36">
        <f t="shared" si="73"/>
        <v>0</v>
      </c>
      <c r="D462" s="31">
        <f t="shared" si="71"/>
        <v>0</v>
      </c>
      <c r="E462" s="39">
        <f t="shared" si="74"/>
        <v>0</v>
      </c>
      <c r="F462" s="32">
        <f t="shared" si="72"/>
        <v>0</v>
      </c>
      <c r="G462" s="37">
        <f t="shared" si="75"/>
        <v>0</v>
      </c>
      <c r="H462" s="3">
        <f t="shared" si="76"/>
        <v>0</v>
      </c>
      <c r="I462" s="32">
        <f t="shared" si="69"/>
        <v>0</v>
      </c>
      <c r="J462" s="34">
        <f t="shared" si="77"/>
        <v>0</v>
      </c>
      <c r="K462" s="35">
        <f t="shared" si="70"/>
        <v>0</v>
      </c>
      <c r="M462" s="51">
        <f t="shared" si="78"/>
        <v>0</v>
      </c>
      <c r="N462" s="55">
        <v>37.75</v>
      </c>
    </row>
    <row r="463" spans="1:14" x14ac:dyDescent="0.25">
      <c r="A463" s="29">
        <v>58349</v>
      </c>
      <c r="B463" s="38"/>
      <c r="C463" s="36">
        <f t="shared" si="73"/>
        <v>0</v>
      </c>
      <c r="D463" s="31">
        <f t="shared" si="71"/>
        <v>0</v>
      </c>
      <c r="E463" s="39">
        <f t="shared" si="74"/>
        <v>0</v>
      </c>
      <c r="F463" s="32">
        <f t="shared" si="72"/>
        <v>0</v>
      </c>
      <c r="G463" s="37">
        <f t="shared" si="75"/>
        <v>0</v>
      </c>
      <c r="H463" s="3">
        <f t="shared" si="76"/>
        <v>0</v>
      </c>
      <c r="I463" s="32">
        <f t="shared" ref="I463:I520" si="79">+IF(C463=0,0,$C$1-H463)</f>
        <v>0</v>
      </c>
      <c r="J463" s="34">
        <f t="shared" si="77"/>
        <v>0</v>
      </c>
      <c r="K463" s="35">
        <f t="shared" si="70"/>
        <v>0</v>
      </c>
      <c r="M463" s="51">
        <f t="shared" si="78"/>
        <v>0</v>
      </c>
      <c r="N463" s="55">
        <v>37.8333333333334</v>
      </c>
    </row>
    <row r="464" spans="1:14" x14ac:dyDescent="0.25">
      <c r="A464" s="29">
        <v>58380</v>
      </c>
      <c r="B464" s="38"/>
      <c r="C464" s="36">
        <f t="shared" si="73"/>
        <v>0</v>
      </c>
      <c r="D464" s="31">
        <f t="shared" si="71"/>
        <v>0</v>
      </c>
      <c r="E464" s="39">
        <f t="shared" si="74"/>
        <v>0</v>
      </c>
      <c r="F464" s="32">
        <f t="shared" si="72"/>
        <v>0</v>
      </c>
      <c r="G464" s="37">
        <f t="shared" si="75"/>
        <v>0</v>
      </c>
      <c r="H464" s="3">
        <f t="shared" si="76"/>
        <v>0</v>
      </c>
      <c r="I464" s="32">
        <f t="shared" si="79"/>
        <v>0</v>
      </c>
      <c r="J464" s="34">
        <f t="shared" si="77"/>
        <v>0</v>
      </c>
      <c r="K464" s="35">
        <f t="shared" si="70"/>
        <v>0</v>
      </c>
      <c r="M464" s="51">
        <f t="shared" si="78"/>
        <v>0</v>
      </c>
      <c r="N464" s="55">
        <v>37.9166666666667</v>
      </c>
    </row>
    <row r="465" spans="1:14" x14ac:dyDescent="0.25">
      <c r="A465" s="29">
        <v>58410</v>
      </c>
      <c r="B465" s="38"/>
      <c r="C465" s="36">
        <f t="shared" si="73"/>
        <v>0</v>
      </c>
      <c r="D465" s="31">
        <f t="shared" si="71"/>
        <v>0</v>
      </c>
      <c r="E465" s="39">
        <f t="shared" si="74"/>
        <v>0</v>
      </c>
      <c r="F465" s="32">
        <f t="shared" si="72"/>
        <v>0</v>
      </c>
      <c r="G465" s="37">
        <f t="shared" si="75"/>
        <v>0</v>
      </c>
      <c r="H465" s="3">
        <f t="shared" si="76"/>
        <v>0</v>
      </c>
      <c r="I465" s="32">
        <f t="shared" si="79"/>
        <v>0</v>
      </c>
      <c r="J465" s="34">
        <f t="shared" si="77"/>
        <v>0</v>
      </c>
      <c r="K465" s="35">
        <f t="shared" si="70"/>
        <v>0</v>
      </c>
      <c r="M465" s="51">
        <f t="shared" si="78"/>
        <v>0</v>
      </c>
      <c r="N465" s="55">
        <v>38</v>
      </c>
    </row>
    <row r="466" spans="1:14" x14ac:dyDescent="0.25">
      <c r="A466" s="29">
        <v>58441</v>
      </c>
      <c r="B466" s="2">
        <f>IF(H466=0,0,$C$6)</f>
        <v>0</v>
      </c>
      <c r="C466" s="36">
        <f t="shared" si="73"/>
        <v>0</v>
      </c>
      <c r="D466" s="31">
        <f t="shared" si="71"/>
        <v>0</v>
      </c>
      <c r="E466" s="39">
        <f t="shared" si="74"/>
        <v>0</v>
      </c>
      <c r="F466" s="32">
        <f t="shared" si="72"/>
        <v>0</v>
      </c>
      <c r="G466" s="37">
        <f t="shared" si="75"/>
        <v>0</v>
      </c>
      <c r="H466" s="3">
        <f t="shared" si="76"/>
        <v>0</v>
      </c>
      <c r="I466" s="32">
        <f t="shared" si="79"/>
        <v>0</v>
      </c>
      <c r="J466" s="34">
        <f t="shared" si="77"/>
        <v>0</v>
      </c>
      <c r="K466" s="35">
        <f t="shared" ref="K466:K520" si="80">+IF(C466=0,0,B466+C466+K465)</f>
        <v>0</v>
      </c>
      <c r="M466" s="51">
        <f t="shared" si="78"/>
        <v>0</v>
      </c>
      <c r="N466" s="55">
        <v>38.0833333333334</v>
      </c>
    </row>
    <row r="467" spans="1:14" x14ac:dyDescent="0.25">
      <c r="A467" s="29">
        <v>58472</v>
      </c>
      <c r="B467" s="38"/>
      <c r="C467" s="36">
        <f t="shared" si="73"/>
        <v>0</v>
      </c>
      <c r="D467" s="31">
        <f t="shared" si="71"/>
        <v>0</v>
      </c>
      <c r="E467" s="39">
        <f t="shared" si="74"/>
        <v>0</v>
      </c>
      <c r="F467" s="32">
        <f t="shared" si="72"/>
        <v>0</v>
      </c>
      <c r="G467" s="37">
        <f t="shared" si="75"/>
        <v>0</v>
      </c>
      <c r="H467" s="3">
        <f t="shared" si="76"/>
        <v>0</v>
      </c>
      <c r="I467" s="32">
        <f t="shared" si="79"/>
        <v>0</v>
      </c>
      <c r="J467" s="34">
        <f t="shared" si="77"/>
        <v>0</v>
      </c>
      <c r="K467" s="35">
        <f t="shared" si="80"/>
        <v>0</v>
      </c>
      <c r="M467" s="51">
        <f t="shared" si="78"/>
        <v>0</v>
      </c>
      <c r="N467" s="55">
        <v>38.1666666666667</v>
      </c>
    </row>
    <row r="468" spans="1:14" x14ac:dyDescent="0.25">
      <c r="A468" s="29">
        <v>58501</v>
      </c>
      <c r="B468" s="38"/>
      <c r="C468" s="36">
        <f t="shared" si="73"/>
        <v>0</v>
      </c>
      <c r="D468" s="31">
        <f t="shared" si="71"/>
        <v>0</v>
      </c>
      <c r="E468" s="39">
        <f t="shared" si="74"/>
        <v>0</v>
      </c>
      <c r="F468" s="32">
        <f t="shared" si="72"/>
        <v>0</v>
      </c>
      <c r="G468" s="37">
        <f t="shared" si="75"/>
        <v>0</v>
      </c>
      <c r="H468" s="3">
        <f t="shared" si="76"/>
        <v>0</v>
      </c>
      <c r="I468" s="32">
        <f t="shared" si="79"/>
        <v>0</v>
      </c>
      <c r="J468" s="34">
        <f t="shared" si="77"/>
        <v>0</v>
      </c>
      <c r="K468" s="35">
        <f t="shared" si="80"/>
        <v>0</v>
      </c>
      <c r="M468" s="51">
        <f t="shared" si="78"/>
        <v>0</v>
      </c>
      <c r="N468" s="55">
        <v>38.25</v>
      </c>
    </row>
    <row r="469" spans="1:14" x14ac:dyDescent="0.25">
      <c r="A469" s="29">
        <v>58532</v>
      </c>
      <c r="B469" s="38"/>
      <c r="C469" s="36">
        <f t="shared" si="73"/>
        <v>0</v>
      </c>
      <c r="D469" s="31">
        <f t="shared" si="71"/>
        <v>0</v>
      </c>
      <c r="E469" s="39">
        <f t="shared" si="74"/>
        <v>0</v>
      </c>
      <c r="F469" s="32">
        <f t="shared" si="72"/>
        <v>0</v>
      </c>
      <c r="G469" s="37">
        <f t="shared" si="75"/>
        <v>0</v>
      </c>
      <c r="H469" s="3">
        <f t="shared" si="76"/>
        <v>0</v>
      </c>
      <c r="I469" s="32">
        <f t="shared" si="79"/>
        <v>0</v>
      </c>
      <c r="J469" s="34">
        <f t="shared" si="77"/>
        <v>0</v>
      </c>
      <c r="K469" s="35">
        <f t="shared" si="80"/>
        <v>0</v>
      </c>
      <c r="M469" s="51">
        <f t="shared" si="78"/>
        <v>0</v>
      </c>
      <c r="N469" s="55">
        <v>38.3333333333334</v>
      </c>
    </row>
    <row r="470" spans="1:14" x14ac:dyDescent="0.25">
      <c r="A470" s="29">
        <v>58562</v>
      </c>
      <c r="B470" s="38"/>
      <c r="C470" s="36">
        <f t="shared" si="73"/>
        <v>0</v>
      </c>
      <c r="D470" s="31">
        <f t="shared" si="71"/>
        <v>0</v>
      </c>
      <c r="E470" s="39">
        <f t="shared" si="74"/>
        <v>0</v>
      </c>
      <c r="F470" s="32">
        <f t="shared" si="72"/>
        <v>0</v>
      </c>
      <c r="G470" s="37">
        <f t="shared" si="75"/>
        <v>0</v>
      </c>
      <c r="H470" s="3">
        <f t="shared" si="76"/>
        <v>0</v>
      </c>
      <c r="I470" s="32">
        <f t="shared" si="79"/>
        <v>0</v>
      </c>
      <c r="J470" s="34">
        <f t="shared" si="77"/>
        <v>0</v>
      </c>
      <c r="K470" s="35">
        <f t="shared" si="80"/>
        <v>0</v>
      </c>
      <c r="M470" s="51">
        <f t="shared" si="78"/>
        <v>0</v>
      </c>
      <c r="N470" s="55">
        <v>38.4166666666667</v>
      </c>
    </row>
    <row r="471" spans="1:14" x14ac:dyDescent="0.25">
      <c r="A471" s="29">
        <v>58593</v>
      </c>
      <c r="B471" s="38"/>
      <c r="C471" s="36">
        <f t="shared" si="73"/>
        <v>0</v>
      </c>
      <c r="D471" s="31">
        <f t="shared" si="71"/>
        <v>0</v>
      </c>
      <c r="E471" s="39">
        <f t="shared" si="74"/>
        <v>0</v>
      </c>
      <c r="F471" s="32">
        <f t="shared" si="72"/>
        <v>0</v>
      </c>
      <c r="G471" s="37">
        <f t="shared" si="75"/>
        <v>0</v>
      </c>
      <c r="H471" s="3">
        <f t="shared" si="76"/>
        <v>0</v>
      </c>
      <c r="I471" s="32">
        <f t="shared" si="79"/>
        <v>0</v>
      </c>
      <c r="J471" s="34">
        <f t="shared" si="77"/>
        <v>0</v>
      </c>
      <c r="K471" s="35">
        <f t="shared" si="80"/>
        <v>0</v>
      </c>
      <c r="M471" s="51">
        <f t="shared" si="78"/>
        <v>0</v>
      </c>
      <c r="N471" s="55">
        <v>38.5</v>
      </c>
    </row>
    <row r="472" spans="1:14" x14ac:dyDescent="0.25">
      <c r="A472" s="29">
        <v>58623</v>
      </c>
      <c r="B472" s="38"/>
      <c r="C472" s="36">
        <f t="shared" si="73"/>
        <v>0</v>
      </c>
      <c r="D472" s="31">
        <f t="shared" si="71"/>
        <v>0</v>
      </c>
      <c r="E472" s="39">
        <f t="shared" si="74"/>
        <v>0</v>
      </c>
      <c r="F472" s="32">
        <f t="shared" si="72"/>
        <v>0</v>
      </c>
      <c r="G472" s="37">
        <f t="shared" si="75"/>
        <v>0</v>
      </c>
      <c r="H472" s="3">
        <f t="shared" si="76"/>
        <v>0</v>
      </c>
      <c r="I472" s="32">
        <f t="shared" si="79"/>
        <v>0</v>
      </c>
      <c r="J472" s="34">
        <f t="shared" si="77"/>
        <v>0</v>
      </c>
      <c r="K472" s="35">
        <f t="shared" si="80"/>
        <v>0</v>
      </c>
      <c r="M472" s="51">
        <f t="shared" si="78"/>
        <v>0</v>
      </c>
      <c r="N472" s="55">
        <v>38.5833333333334</v>
      </c>
    </row>
    <row r="473" spans="1:14" x14ac:dyDescent="0.25">
      <c r="A473" s="29">
        <v>58654</v>
      </c>
      <c r="B473" s="38"/>
      <c r="C473" s="36">
        <f t="shared" si="73"/>
        <v>0</v>
      </c>
      <c r="D473" s="31">
        <f t="shared" si="71"/>
        <v>0</v>
      </c>
      <c r="E473" s="39">
        <f t="shared" si="74"/>
        <v>0</v>
      </c>
      <c r="F473" s="32">
        <f t="shared" si="72"/>
        <v>0</v>
      </c>
      <c r="G473" s="37">
        <f t="shared" si="75"/>
        <v>0</v>
      </c>
      <c r="H473" s="3">
        <f t="shared" si="76"/>
        <v>0</v>
      </c>
      <c r="I473" s="32">
        <f t="shared" si="79"/>
        <v>0</v>
      </c>
      <c r="J473" s="34">
        <f t="shared" si="77"/>
        <v>0</v>
      </c>
      <c r="K473" s="35">
        <f t="shared" si="80"/>
        <v>0</v>
      </c>
      <c r="M473" s="51">
        <f t="shared" si="78"/>
        <v>0</v>
      </c>
      <c r="N473" s="55">
        <v>38.6666666666667</v>
      </c>
    </row>
    <row r="474" spans="1:14" x14ac:dyDescent="0.25">
      <c r="A474" s="29">
        <v>58685</v>
      </c>
      <c r="B474" s="38"/>
      <c r="C474" s="36">
        <f t="shared" si="73"/>
        <v>0</v>
      </c>
      <c r="D474" s="31">
        <f t="shared" si="71"/>
        <v>0</v>
      </c>
      <c r="E474" s="39">
        <f t="shared" si="74"/>
        <v>0</v>
      </c>
      <c r="F474" s="32">
        <f t="shared" si="72"/>
        <v>0</v>
      </c>
      <c r="G474" s="37">
        <f t="shared" si="75"/>
        <v>0</v>
      </c>
      <c r="H474" s="3">
        <f t="shared" si="76"/>
        <v>0</v>
      </c>
      <c r="I474" s="32">
        <f t="shared" si="79"/>
        <v>0</v>
      </c>
      <c r="J474" s="34">
        <f t="shared" si="77"/>
        <v>0</v>
      </c>
      <c r="K474" s="35">
        <f t="shared" si="80"/>
        <v>0</v>
      </c>
      <c r="M474" s="51">
        <f t="shared" si="78"/>
        <v>0</v>
      </c>
      <c r="N474" s="55">
        <v>38.75</v>
      </c>
    </row>
    <row r="475" spans="1:14" x14ac:dyDescent="0.25">
      <c r="A475" s="29">
        <v>58715</v>
      </c>
      <c r="B475" s="38"/>
      <c r="C475" s="36">
        <f t="shared" si="73"/>
        <v>0</v>
      </c>
      <c r="D475" s="31">
        <f t="shared" si="71"/>
        <v>0</v>
      </c>
      <c r="E475" s="39">
        <f t="shared" si="74"/>
        <v>0</v>
      </c>
      <c r="F475" s="32">
        <f t="shared" si="72"/>
        <v>0</v>
      </c>
      <c r="G475" s="37">
        <f t="shared" si="75"/>
        <v>0</v>
      </c>
      <c r="H475" s="3">
        <f t="shared" si="76"/>
        <v>0</v>
      </c>
      <c r="I475" s="32">
        <f t="shared" si="79"/>
        <v>0</v>
      </c>
      <c r="J475" s="34">
        <f t="shared" si="77"/>
        <v>0</v>
      </c>
      <c r="K475" s="35">
        <f t="shared" si="80"/>
        <v>0</v>
      </c>
      <c r="M475" s="51">
        <f t="shared" si="78"/>
        <v>0</v>
      </c>
      <c r="N475" s="55">
        <v>38.8333333333334</v>
      </c>
    </row>
    <row r="476" spans="1:14" x14ac:dyDescent="0.25">
      <c r="A476" s="29">
        <v>58746</v>
      </c>
      <c r="B476" s="38"/>
      <c r="C476" s="36">
        <f t="shared" si="73"/>
        <v>0</v>
      </c>
      <c r="D476" s="31">
        <f t="shared" si="71"/>
        <v>0</v>
      </c>
      <c r="E476" s="39">
        <f t="shared" si="74"/>
        <v>0</v>
      </c>
      <c r="F476" s="32">
        <f t="shared" si="72"/>
        <v>0</v>
      </c>
      <c r="G476" s="37">
        <f t="shared" si="75"/>
        <v>0</v>
      </c>
      <c r="H476" s="3">
        <f t="shared" si="76"/>
        <v>0</v>
      </c>
      <c r="I476" s="32">
        <f t="shared" si="79"/>
        <v>0</v>
      </c>
      <c r="J476" s="34">
        <f t="shared" si="77"/>
        <v>0</v>
      </c>
      <c r="K476" s="35">
        <f t="shared" si="80"/>
        <v>0</v>
      </c>
      <c r="M476" s="51">
        <f t="shared" si="78"/>
        <v>0</v>
      </c>
      <c r="N476" s="55">
        <v>38.9166666666667</v>
      </c>
    </row>
    <row r="477" spans="1:14" x14ac:dyDescent="0.25">
      <c r="A477" s="29">
        <v>58776</v>
      </c>
      <c r="B477" s="38"/>
      <c r="C477" s="36">
        <f t="shared" si="73"/>
        <v>0</v>
      </c>
      <c r="D477" s="31">
        <f t="shared" si="71"/>
        <v>0</v>
      </c>
      <c r="E477" s="39">
        <f t="shared" si="74"/>
        <v>0</v>
      </c>
      <c r="F477" s="32">
        <f t="shared" si="72"/>
        <v>0</v>
      </c>
      <c r="G477" s="37">
        <f t="shared" si="75"/>
        <v>0</v>
      </c>
      <c r="H477" s="3">
        <f t="shared" si="76"/>
        <v>0</v>
      </c>
      <c r="I477" s="32">
        <f t="shared" si="79"/>
        <v>0</v>
      </c>
      <c r="J477" s="34">
        <f t="shared" si="77"/>
        <v>0</v>
      </c>
      <c r="K477" s="35">
        <f t="shared" si="80"/>
        <v>0</v>
      </c>
      <c r="M477" s="51">
        <f t="shared" si="78"/>
        <v>0</v>
      </c>
      <c r="N477" s="55">
        <v>39</v>
      </c>
    </row>
    <row r="478" spans="1:14" x14ac:dyDescent="0.25">
      <c r="A478" s="29">
        <v>58807</v>
      </c>
      <c r="B478" s="2">
        <f>IF(H478=0,0,$C$6)</f>
        <v>0</v>
      </c>
      <c r="C478" s="36">
        <f t="shared" si="73"/>
        <v>0</v>
      </c>
      <c r="D478" s="31">
        <f t="shared" si="71"/>
        <v>0</v>
      </c>
      <c r="E478" s="39">
        <f t="shared" si="74"/>
        <v>0</v>
      </c>
      <c r="F478" s="32">
        <f t="shared" si="72"/>
        <v>0</v>
      </c>
      <c r="G478" s="37">
        <f t="shared" si="75"/>
        <v>0</v>
      </c>
      <c r="H478" s="3">
        <f t="shared" si="76"/>
        <v>0</v>
      </c>
      <c r="I478" s="32">
        <f t="shared" si="79"/>
        <v>0</v>
      </c>
      <c r="J478" s="34">
        <f t="shared" si="77"/>
        <v>0</v>
      </c>
      <c r="K478" s="35">
        <f t="shared" si="80"/>
        <v>0</v>
      </c>
      <c r="M478" s="51">
        <f t="shared" si="78"/>
        <v>0</v>
      </c>
      <c r="N478" s="55">
        <v>39.0833333333334</v>
      </c>
    </row>
    <row r="479" spans="1:14" x14ac:dyDescent="0.25">
      <c r="A479" s="29">
        <v>58838</v>
      </c>
      <c r="B479" s="38"/>
      <c r="C479" s="36">
        <f t="shared" si="73"/>
        <v>0</v>
      </c>
      <c r="D479" s="31">
        <f t="shared" si="71"/>
        <v>0</v>
      </c>
      <c r="E479" s="39">
        <f t="shared" si="74"/>
        <v>0</v>
      </c>
      <c r="F479" s="32">
        <f t="shared" si="72"/>
        <v>0</v>
      </c>
      <c r="G479" s="37">
        <f t="shared" si="75"/>
        <v>0</v>
      </c>
      <c r="H479" s="3">
        <f t="shared" si="76"/>
        <v>0</v>
      </c>
      <c r="I479" s="32">
        <f t="shared" si="79"/>
        <v>0</v>
      </c>
      <c r="J479" s="34">
        <f t="shared" si="77"/>
        <v>0</v>
      </c>
      <c r="K479" s="35">
        <f t="shared" si="80"/>
        <v>0</v>
      </c>
      <c r="M479" s="51">
        <f t="shared" si="78"/>
        <v>0</v>
      </c>
      <c r="N479" s="55">
        <v>39.1666666666667</v>
      </c>
    </row>
    <row r="480" spans="1:14" x14ac:dyDescent="0.25">
      <c r="A480" s="29">
        <v>58866</v>
      </c>
      <c r="B480" s="38"/>
      <c r="C480" s="36">
        <f t="shared" si="73"/>
        <v>0</v>
      </c>
      <c r="D480" s="31">
        <f t="shared" si="71"/>
        <v>0</v>
      </c>
      <c r="E480" s="39">
        <f t="shared" si="74"/>
        <v>0</v>
      </c>
      <c r="F480" s="32">
        <f t="shared" si="72"/>
        <v>0</v>
      </c>
      <c r="G480" s="37">
        <f t="shared" si="75"/>
        <v>0</v>
      </c>
      <c r="H480" s="3">
        <f t="shared" si="76"/>
        <v>0</v>
      </c>
      <c r="I480" s="32">
        <f t="shared" si="79"/>
        <v>0</v>
      </c>
      <c r="J480" s="34">
        <f t="shared" si="77"/>
        <v>0</v>
      </c>
      <c r="K480" s="35">
        <f t="shared" si="80"/>
        <v>0</v>
      </c>
      <c r="M480" s="51">
        <f t="shared" si="78"/>
        <v>0</v>
      </c>
      <c r="N480" s="55">
        <v>39.25</v>
      </c>
    </row>
    <row r="481" spans="1:14" x14ac:dyDescent="0.25">
      <c r="A481" s="29">
        <v>58897</v>
      </c>
      <c r="B481" s="38"/>
      <c r="C481" s="36">
        <f t="shared" si="73"/>
        <v>0</v>
      </c>
      <c r="D481" s="31">
        <f t="shared" si="71"/>
        <v>0</v>
      </c>
      <c r="E481" s="39">
        <f t="shared" si="74"/>
        <v>0</v>
      </c>
      <c r="F481" s="32">
        <f t="shared" si="72"/>
        <v>0</v>
      </c>
      <c r="G481" s="37">
        <f t="shared" si="75"/>
        <v>0</v>
      </c>
      <c r="H481" s="3">
        <f t="shared" si="76"/>
        <v>0</v>
      </c>
      <c r="I481" s="32">
        <f t="shared" si="79"/>
        <v>0</v>
      </c>
      <c r="J481" s="34">
        <f t="shared" si="77"/>
        <v>0</v>
      </c>
      <c r="K481" s="35">
        <f t="shared" si="80"/>
        <v>0</v>
      </c>
      <c r="M481" s="51">
        <f t="shared" si="78"/>
        <v>0</v>
      </c>
      <c r="N481" s="55">
        <v>39.3333333333334</v>
      </c>
    </row>
    <row r="482" spans="1:14" x14ac:dyDescent="0.25">
      <c r="A482" s="29">
        <v>58927</v>
      </c>
      <c r="B482" s="38"/>
      <c r="C482" s="36">
        <f t="shared" si="73"/>
        <v>0</v>
      </c>
      <c r="D482" s="31">
        <f t="shared" si="71"/>
        <v>0</v>
      </c>
      <c r="E482" s="39">
        <f t="shared" si="74"/>
        <v>0</v>
      </c>
      <c r="F482" s="32">
        <f t="shared" si="72"/>
        <v>0</v>
      </c>
      <c r="G482" s="37">
        <f t="shared" si="75"/>
        <v>0</v>
      </c>
      <c r="H482" s="3">
        <f t="shared" si="76"/>
        <v>0</v>
      </c>
      <c r="I482" s="32">
        <f t="shared" si="79"/>
        <v>0</v>
      </c>
      <c r="J482" s="34">
        <f t="shared" si="77"/>
        <v>0</v>
      </c>
      <c r="K482" s="35">
        <f t="shared" si="80"/>
        <v>0</v>
      </c>
      <c r="M482" s="51">
        <f t="shared" si="78"/>
        <v>0</v>
      </c>
      <c r="N482" s="55">
        <v>39.4166666666667</v>
      </c>
    </row>
    <row r="483" spans="1:14" x14ac:dyDescent="0.25">
      <c r="A483" s="29">
        <v>58958</v>
      </c>
      <c r="B483" s="38"/>
      <c r="C483" s="36">
        <f t="shared" si="73"/>
        <v>0</v>
      </c>
      <c r="D483" s="31">
        <f t="shared" si="71"/>
        <v>0</v>
      </c>
      <c r="E483" s="39">
        <f t="shared" si="74"/>
        <v>0</v>
      </c>
      <c r="F483" s="32">
        <f t="shared" si="72"/>
        <v>0</v>
      </c>
      <c r="G483" s="37">
        <f t="shared" si="75"/>
        <v>0</v>
      </c>
      <c r="H483" s="3">
        <f t="shared" si="76"/>
        <v>0</v>
      </c>
      <c r="I483" s="32">
        <f t="shared" si="79"/>
        <v>0</v>
      </c>
      <c r="J483" s="34">
        <f t="shared" si="77"/>
        <v>0</v>
      </c>
      <c r="K483" s="35">
        <f t="shared" si="80"/>
        <v>0</v>
      </c>
      <c r="M483" s="51">
        <f t="shared" si="78"/>
        <v>0</v>
      </c>
      <c r="N483" s="55">
        <v>39.5</v>
      </c>
    </row>
    <row r="484" spans="1:14" x14ac:dyDescent="0.25">
      <c r="A484" s="29">
        <v>58988</v>
      </c>
      <c r="B484" s="38"/>
      <c r="C484" s="36">
        <f t="shared" si="73"/>
        <v>0</v>
      </c>
      <c r="D484" s="31">
        <f t="shared" si="71"/>
        <v>0</v>
      </c>
      <c r="E484" s="39">
        <f t="shared" si="74"/>
        <v>0</v>
      </c>
      <c r="F484" s="32">
        <f t="shared" si="72"/>
        <v>0</v>
      </c>
      <c r="G484" s="37">
        <f t="shared" si="75"/>
        <v>0</v>
      </c>
      <c r="H484" s="3">
        <f t="shared" si="76"/>
        <v>0</v>
      </c>
      <c r="I484" s="32">
        <f t="shared" si="79"/>
        <v>0</v>
      </c>
      <c r="J484" s="34">
        <f t="shared" si="77"/>
        <v>0</v>
      </c>
      <c r="K484" s="35">
        <f t="shared" si="80"/>
        <v>0</v>
      </c>
      <c r="M484" s="51">
        <f t="shared" si="78"/>
        <v>0</v>
      </c>
      <c r="N484" s="55">
        <v>39.5833333333334</v>
      </c>
    </row>
    <row r="485" spans="1:14" x14ac:dyDescent="0.25">
      <c r="A485" s="29">
        <v>59019</v>
      </c>
      <c r="B485" s="38"/>
      <c r="C485" s="36">
        <f t="shared" si="73"/>
        <v>0</v>
      </c>
      <c r="D485" s="31">
        <f t="shared" si="71"/>
        <v>0</v>
      </c>
      <c r="E485" s="39">
        <f t="shared" si="74"/>
        <v>0</v>
      </c>
      <c r="F485" s="32">
        <f t="shared" si="72"/>
        <v>0</v>
      </c>
      <c r="G485" s="37">
        <f t="shared" si="75"/>
        <v>0</v>
      </c>
      <c r="H485" s="3">
        <f t="shared" si="76"/>
        <v>0</v>
      </c>
      <c r="I485" s="32">
        <f t="shared" si="79"/>
        <v>0</v>
      </c>
      <c r="J485" s="34">
        <f t="shared" si="77"/>
        <v>0</v>
      </c>
      <c r="K485" s="35">
        <f t="shared" si="80"/>
        <v>0</v>
      </c>
      <c r="M485" s="51">
        <f t="shared" si="78"/>
        <v>0</v>
      </c>
      <c r="N485" s="55">
        <v>39.6666666666667</v>
      </c>
    </row>
    <row r="486" spans="1:14" x14ac:dyDescent="0.25">
      <c r="A486" s="29">
        <v>59050</v>
      </c>
      <c r="B486" s="38"/>
      <c r="C486" s="36">
        <f t="shared" si="73"/>
        <v>0</v>
      </c>
      <c r="D486" s="31">
        <f t="shared" si="71"/>
        <v>0</v>
      </c>
      <c r="E486" s="39">
        <f t="shared" si="74"/>
        <v>0</v>
      </c>
      <c r="F486" s="32">
        <f t="shared" si="72"/>
        <v>0</v>
      </c>
      <c r="G486" s="37">
        <f t="shared" si="75"/>
        <v>0</v>
      </c>
      <c r="H486" s="3">
        <f t="shared" si="76"/>
        <v>0</v>
      </c>
      <c r="I486" s="32">
        <f t="shared" si="79"/>
        <v>0</v>
      </c>
      <c r="J486" s="34">
        <f t="shared" si="77"/>
        <v>0</v>
      </c>
      <c r="K486" s="35">
        <f t="shared" si="80"/>
        <v>0</v>
      </c>
      <c r="M486" s="51">
        <f t="shared" si="78"/>
        <v>0</v>
      </c>
      <c r="N486" s="55">
        <v>39.75</v>
      </c>
    </row>
    <row r="487" spans="1:14" x14ac:dyDescent="0.25">
      <c r="A487" s="29">
        <v>59080</v>
      </c>
      <c r="B487" s="38"/>
      <c r="C487" s="36">
        <f t="shared" si="73"/>
        <v>0</v>
      </c>
      <c r="D487" s="31">
        <f t="shared" si="71"/>
        <v>0</v>
      </c>
      <c r="E487" s="39">
        <f t="shared" si="74"/>
        <v>0</v>
      </c>
      <c r="F487" s="32">
        <f t="shared" si="72"/>
        <v>0</v>
      </c>
      <c r="G487" s="37">
        <f t="shared" si="75"/>
        <v>0</v>
      </c>
      <c r="H487" s="3">
        <f t="shared" si="76"/>
        <v>0</v>
      </c>
      <c r="I487" s="32">
        <f t="shared" si="79"/>
        <v>0</v>
      </c>
      <c r="J487" s="34">
        <f t="shared" si="77"/>
        <v>0</v>
      </c>
      <c r="K487" s="35">
        <f t="shared" si="80"/>
        <v>0</v>
      </c>
      <c r="M487" s="51">
        <f t="shared" si="78"/>
        <v>0</v>
      </c>
      <c r="N487" s="55">
        <v>39.8333333333334</v>
      </c>
    </row>
    <row r="488" spans="1:14" x14ac:dyDescent="0.25">
      <c r="A488" s="29">
        <v>59111</v>
      </c>
      <c r="B488" s="38"/>
      <c r="C488" s="36">
        <f t="shared" si="73"/>
        <v>0</v>
      </c>
      <c r="D488" s="31">
        <f t="shared" si="71"/>
        <v>0</v>
      </c>
      <c r="E488" s="39">
        <f t="shared" si="74"/>
        <v>0</v>
      </c>
      <c r="F488" s="32">
        <f t="shared" si="72"/>
        <v>0</v>
      </c>
      <c r="G488" s="37">
        <f t="shared" si="75"/>
        <v>0</v>
      </c>
      <c r="H488" s="3">
        <f t="shared" si="76"/>
        <v>0</v>
      </c>
      <c r="I488" s="32">
        <f t="shared" si="79"/>
        <v>0</v>
      </c>
      <c r="J488" s="34">
        <f t="shared" si="77"/>
        <v>0</v>
      </c>
      <c r="K488" s="35">
        <f t="shared" si="80"/>
        <v>0</v>
      </c>
      <c r="M488" s="51">
        <f t="shared" si="78"/>
        <v>0</v>
      </c>
      <c r="N488" s="55">
        <v>39.9166666666667</v>
      </c>
    </row>
    <row r="489" spans="1:14" x14ac:dyDescent="0.25">
      <c r="A489" s="29">
        <v>59141</v>
      </c>
      <c r="B489" s="38"/>
      <c r="C489" s="36">
        <f t="shared" si="73"/>
        <v>0</v>
      </c>
      <c r="D489" s="31">
        <f t="shared" si="71"/>
        <v>0</v>
      </c>
      <c r="E489" s="39">
        <f t="shared" si="74"/>
        <v>0</v>
      </c>
      <c r="F489" s="32">
        <f t="shared" si="72"/>
        <v>0</v>
      </c>
      <c r="G489" s="37">
        <f t="shared" si="75"/>
        <v>0</v>
      </c>
      <c r="H489" s="3">
        <f t="shared" si="76"/>
        <v>0</v>
      </c>
      <c r="I489" s="32">
        <f t="shared" si="79"/>
        <v>0</v>
      </c>
      <c r="J489" s="34">
        <f t="shared" si="77"/>
        <v>0</v>
      </c>
      <c r="K489" s="35">
        <f t="shared" si="80"/>
        <v>0</v>
      </c>
      <c r="M489" s="51">
        <f t="shared" si="78"/>
        <v>0</v>
      </c>
      <c r="N489" s="55">
        <v>40</v>
      </c>
    </row>
    <row r="490" spans="1:14" x14ac:dyDescent="0.25">
      <c r="A490" s="29">
        <v>59172</v>
      </c>
      <c r="B490" s="2">
        <f>IF(H490=0,0,$C$6)</f>
        <v>0</v>
      </c>
      <c r="C490" s="36">
        <f t="shared" si="73"/>
        <v>0</v>
      </c>
      <c r="D490" s="31">
        <f t="shared" si="71"/>
        <v>0</v>
      </c>
      <c r="E490" s="39">
        <f t="shared" si="74"/>
        <v>0</v>
      </c>
      <c r="F490" s="32">
        <f t="shared" si="72"/>
        <v>0</v>
      </c>
      <c r="G490" s="37">
        <f t="shared" si="75"/>
        <v>0</v>
      </c>
      <c r="H490" s="3">
        <f t="shared" si="76"/>
        <v>0</v>
      </c>
      <c r="I490" s="32">
        <f t="shared" si="79"/>
        <v>0</v>
      </c>
      <c r="J490" s="34">
        <f t="shared" si="77"/>
        <v>0</v>
      </c>
      <c r="K490" s="35">
        <f t="shared" si="80"/>
        <v>0</v>
      </c>
      <c r="M490" s="51">
        <f t="shared" si="78"/>
        <v>0</v>
      </c>
      <c r="N490" s="55">
        <v>40.0833333333334</v>
      </c>
    </row>
    <row r="491" spans="1:14" x14ac:dyDescent="0.25">
      <c r="A491" s="29">
        <v>59203</v>
      </c>
      <c r="B491" s="38"/>
      <c r="C491" s="36">
        <f t="shared" si="73"/>
        <v>0</v>
      </c>
      <c r="D491" s="31">
        <f t="shared" si="71"/>
        <v>0</v>
      </c>
      <c r="E491" s="39">
        <f t="shared" si="74"/>
        <v>0</v>
      </c>
      <c r="F491" s="32">
        <f t="shared" si="72"/>
        <v>0</v>
      </c>
      <c r="G491" s="37">
        <f t="shared" si="75"/>
        <v>0</v>
      </c>
      <c r="H491" s="3">
        <f t="shared" si="76"/>
        <v>0</v>
      </c>
      <c r="I491" s="32">
        <f t="shared" si="79"/>
        <v>0</v>
      </c>
      <c r="J491" s="34">
        <f t="shared" si="77"/>
        <v>0</v>
      </c>
      <c r="K491" s="35">
        <f t="shared" si="80"/>
        <v>0</v>
      </c>
      <c r="M491" s="51">
        <f t="shared" si="78"/>
        <v>0</v>
      </c>
      <c r="N491" s="55">
        <v>40.1666666666667</v>
      </c>
    </row>
    <row r="492" spans="1:14" x14ac:dyDescent="0.25">
      <c r="A492" s="29">
        <v>59231</v>
      </c>
      <c r="B492" s="38"/>
      <c r="C492" s="36">
        <f t="shared" si="73"/>
        <v>0</v>
      </c>
      <c r="D492" s="31">
        <f t="shared" si="71"/>
        <v>0</v>
      </c>
      <c r="E492" s="39">
        <f t="shared" si="74"/>
        <v>0</v>
      </c>
      <c r="F492" s="32">
        <f t="shared" si="72"/>
        <v>0</v>
      </c>
      <c r="G492" s="37">
        <f t="shared" si="75"/>
        <v>0</v>
      </c>
      <c r="H492" s="3">
        <f t="shared" si="76"/>
        <v>0</v>
      </c>
      <c r="I492" s="32">
        <f t="shared" si="79"/>
        <v>0</v>
      </c>
      <c r="J492" s="34">
        <f t="shared" si="77"/>
        <v>0</v>
      </c>
      <c r="K492" s="35">
        <f t="shared" si="80"/>
        <v>0</v>
      </c>
      <c r="M492" s="51">
        <f t="shared" si="78"/>
        <v>0</v>
      </c>
      <c r="N492" s="55">
        <v>40.25</v>
      </c>
    </row>
    <row r="493" spans="1:14" x14ac:dyDescent="0.25">
      <c r="A493" s="29">
        <v>59262</v>
      </c>
      <c r="B493" s="38"/>
      <c r="C493" s="36">
        <f t="shared" si="73"/>
        <v>0</v>
      </c>
      <c r="D493" s="31">
        <f t="shared" si="71"/>
        <v>0</v>
      </c>
      <c r="E493" s="39">
        <f t="shared" si="74"/>
        <v>0</v>
      </c>
      <c r="F493" s="32">
        <f t="shared" si="72"/>
        <v>0</v>
      </c>
      <c r="G493" s="37">
        <f t="shared" si="75"/>
        <v>0</v>
      </c>
      <c r="H493" s="3">
        <f t="shared" si="76"/>
        <v>0</v>
      </c>
      <c r="I493" s="32">
        <f t="shared" si="79"/>
        <v>0</v>
      </c>
      <c r="J493" s="34">
        <f t="shared" si="77"/>
        <v>0</v>
      </c>
      <c r="K493" s="35">
        <f t="shared" si="80"/>
        <v>0</v>
      </c>
      <c r="M493" s="51">
        <f t="shared" si="78"/>
        <v>0</v>
      </c>
      <c r="N493" s="55">
        <v>40.3333333333334</v>
      </c>
    </row>
    <row r="494" spans="1:14" x14ac:dyDescent="0.25">
      <c r="A494" s="29">
        <v>59292</v>
      </c>
      <c r="B494" s="38"/>
      <c r="C494" s="36">
        <f t="shared" si="73"/>
        <v>0</v>
      </c>
      <c r="D494" s="31">
        <f t="shared" si="71"/>
        <v>0</v>
      </c>
      <c r="E494" s="39">
        <f t="shared" si="74"/>
        <v>0</v>
      </c>
      <c r="F494" s="32">
        <f t="shared" si="72"/>
        <v>0</v>
      </c>
      <c r="G494" s="37">
        <f t="shared" si="75"/>
        <v>0</v>
      </c>
      <c r="H494" s="3">
        <f t="shared" si="76"/>
        <v>0</v>
      </c>
      <c r="I494" s="32">
        <f t="shared" si="79"/>
        <v>0</v>
      </c>
      <c r="J494" s="34">
        <f t="shared" si="77"/>
        <v>0</v>
      </c>
      <c r="K494" s="35">
        <f t="shared" si="80"/>
        <v>0</v>
      </c>
      <c r="M494" s="51">
        <f t="shared" si="78"/>
        <v>0</v>
      </c>
      <c r="N494" s="55">
        <v>40.4166666666667</v>
      </c>
    </row>
    <row r="495" spans="1:14" x14ac:dyDescent="0.25">
      <c r="A495" s="29">
        <v>59323</v>
      </c>
      <c r="B495" s="38"/>
      <c r="C495" s="36">
        <f t="shared" si="73"/>
        <v>0</v>
      </c>
      <c r="D495" s="31">
        <f t="shared" si="71"/>
        <v>0</v>
      </c>
      <c r="E495" s="39">
        <f t="shared" si="74"/>
        <v>0</v>
      </c>
      <c r="F495" s="32">
        <f t="shared" si="72"/>
        <v>0</v>
      </c>
      <c r="G495" s="37">
        <f t="shared" si="75"/>
        <v>0</v>
      </c>
      <c r="H495" s="3">
        <f t="shared" si="76"/>
        <v>0</v>
      </c>
      <c r="I495" s="32">
        <f t="shared" si="79"/>
        <v>0</v>
      </c>
      <c r="J495" s="34">
        <f t="shared" si="77"/>
        <v>0</v>
      </c>
      <c r="K495" s="35">
        <f t="shared" si="80"/>
        <v>0</v>
      </c>
      <c r="M495" s="51">
        <f t="shared" si="78"/>
        <v>0</v>
      </c>
      <c r="N495" s="55">
        <v>40.5</v>
      </c>
    </row>
    <row r="496" spans="1:14" x14ac:dyDescent="0.25">
      <c r="A496" s="29">
        <v>59353</v>
      </c>
      <c r="B496" s="38"/>
      <c r="C496" s="36">
        <f t="shared" si="73"/>
        <v>0</v>
      </c>
      <c r="D496" s="31">
        <f t="shared" si="71"/>
        <v>0</v>
      </c>
      <c r="E496" s="39">
        <f t="shared" si="74"/>
        <v>0</v>
      </c>
      <c r="F496" s="32">
        <f t="shared" si="72"/>
        <v>0</v>
      </c>
      <c r="G496" s="37">
        <f t="shared" si="75"/>
        <v>0</v>
      </c>
      <c r="H496" s="3">
        <f t="shared" si="76"/>
        <v>0</v>
      </c>
      <c r="I496" s="32">
        <f t="shared" si="79"/>
        <v>0</v>
      </c>
      <c r="J496" s="34">
        <f t="shared" si="77"/>
        <v>0</v>
      </c>
      <c r="K496" s="35">
        <f t="shared" si="80"/>
        <v>0</v>
      </c>
      <c r="M496" s="51">
        <f t="shared" si="78"/>
        <v>0</v>
      </c>
      <c r="N496" s="55">
        <v>40.5833333333334</v>
      </c>
    </row>
    <row r="497" spans="1:14" x14ac:dyDescent="0.25">
      <c r="A497" s="29">
        <v>59384</v>
      </c>
      <c r="B497" s="38"/>
      <c r="C497" s="36">
        <f t="shared" si="73"/>
        <v>0</v>
      </c>
      <c r="D497" s="31">
        <f t="shared" si="71"/>
        <v>0</v>
      </c>
      <c r="E497" s="39">
        <f t="shared" si="74"/>
        <v>0</v>
      </c>
      <c r="F497" s="32">
        <f t="shared" si="72"/>
        <v>0</v>
      </c>
      <c r="G497" s="37">
        <f t="shared" si="75"/>
        <v>0</v>
      </c>
      <c r="H497" s="3">
        <f t="shared" si="76"/>
        <v>0</v>
      </c>
      <c r="I497" s="32">
        <f t="shared" si="79"/>
        <v>0</v>
      </c>
      <c r="J497" s="34">
        <f t="shared" si="77"/>
        <v>0</v>
      </c>
      <c r="K497" s="35">
        <f t="shared" si="80"/>
        <v>0</v>
      </c>
      <c r="M497" s="51">
        <f t="shared" si="78"/>
        <v>0</v>
      </c>
      <c r="N497" s="55">
        <v>40.6666666666667</v>
      </c>
    </row>
    <row r="498" spans="1:14" x14ac:dyDescent="0.25">
      <c r="A498" s="29">
        <v>59415</v>
      </c>
      <c r="B498" s="38"/>
      <c r="C498" s="36">
        <f t="shared" si="73"/>
        <v>0</v>
      </c>
      <c r="D498" s="31">
        <f t="shared" si="71"/>
        <v>0</v>
      </c>
      <c r="E498" s="39">
        <f t="shared" si="74"/>
        <v>0</v>
      </c>
      <c r="F498" s="32">
        <f t="shared" si="72"/>
        <v>0</v>
      </c>
      <c r="G498" s="37">
        <f t="shared" si="75"/>
        <v>0</v>
      </c>
      <c r="H498" s="3">
        <f t="shared" si="76"/>
        <v>0</v>
      </c>
      <c r="I498" s="32">
        <f t="shared" si="79"/>
        <v>0</v>
      </c>
      <c r="J498" s="34">
        <f t="shared" si="77"/>
        <v>0</v>
      </c>
      <c r="K498" s="35">
        <f t="shared" si="80"/>
        <v>0</v>
      </c>
      <c r="M498" s="51">
        <f t="shared" si="78"/>
        <v>0</v>
      </c>
      <c r="N498" s="55">
        <v>40.75</v>
      </c>
    </row>
    <row r="499" spans="1:14" x14ac:dyDescent="0.25">
      <c r="A499" s="29">
        <v>59445</v>
      </c>
      <c r="B499" s="38"/>
      <c r="C499" s="36">
        <f t="shared" si="73"/>
        <v>0</v>
      </c>
      <c r="D499" s="31">
        <f t="shared" si="71"/>
        <v>0</v>
      </c>
      <c r="E499" s="39">
        <f t="shared" si="74"/>
        <v>0</v>
      </c>
      <c r="F499" s="32">
        <f t="shared" si="72"/>
        <v>0</v>
      </c>
      <c r="G499" s="37">
        <f t="shared" si="75"/>
        <v>0</v>
      </c>
      <c r="H499" s="3">
        <f t="shared" si="76"/>
        <v>0</v>
      </c>
      <c r="I499" s="32">
        <f t="shared" si="79"/>
        <v>0</v>
      </c>
      <c r="J499" s="34">
        <f t="shared" si="77"/>
        <v>0</v>
      </c>
      <c r="K499" s="35">
        <f t="shared" si="80"/>
        <v>0</v>
      </c>
      <c r="M499" s="51">
        <f t="shared" si="78"/>
        <v>0</v>
      </c>
      <c r="N499" s="55">
        <v>40.8333333333334</v>
      </c>
    </row>
    <row r="500" spans="1:14" x14ac:dyDescent="0.25">
      <c r="A500" s="29">
        <v>59476</v>
      </c>
      <c r="B500" s="38"/>
      <c r="C500" s="36">
        <f t="shared" si="73"/>
        <v>0</v>
      </c>
      <c r="D500" s="31">
        <f t="shared" si="71"/>
        <v>0</v>
      </c>
      <c r="E500" s="39">
        <f t="shared" si="74"/>
        <v>0</v>
      </c>
      <c r="F500" s="32">
        <f t="shared" si="72"/>
        <v>0</v>
      </c>
      <c r="G500" s="37">
        <f t="shared" si="75"/>
        <v>0</v>
      </c>
      <c r="H500" s="3">
        <f t="shared" si="76"/>
        <v>0</v>
      </c>
      <c r="I500" s="32">
        <f t="shared" si="79"/>
        <v>0</v>
      </c>
      <c r="J500" s="34">
        <f t="shared" si="77"/>
        <v>0</v>
      </c>
      <c r="K500" s="35">
        <f t="shared" si="80"/>
        <v>0</v>
      </c>
      <c r="M500" s="51">
        <f t="shared" si="78"/>
        <v>0</v>
      </c>
      <c r="N500" s="55">
        <v>40.9166666666667</v>
      </c>
    </row>
    <row r="501" spans="1:14" x14ac:dyDescent="0.25">
      <c r="A501" s="29">
        <v>59506</v>
      </c>
      <c r="B501" s="38"/>
      <c r="C501" s="36">
        <f t="shared" si="73"/>
        <v>0</v>
      </c>
      <c r="D501" s="31">
        <f t="shared" si="71"/>
        <v>0</v>
      </c>
      <c r="E501" s="39">
        <f t="shared" si="74"/>
        <v>0</v>
      </c>
      <c r="F501" s="32">
        <f t="shared" si="72"/>
        <v>0</v>
      </c>
      <c r="G501" s="37">
        <f t="shared" si="75"/>
        <v>0</v>
      </c>
      <c r="H501" s="3">
        <f t="shared" si="76"/>
        <v>0</v>
      </c>
      <c r="I501" s="32">
        <f t="shared" si="79"/>
        <v>0</v>
      </c>
      <c r="J501" s="34">
        <f t="shared" si="77"/>
        <v>0</v>
      </c>
      <c r="K501" s="35">
        <f t="shared" si="80"/>
        <v>0</v>
      </c>
      <c r="M501" s="51">
        <f t="shared" si="78"/>
        <v>0</v>
      </c>
      <c r="N501" s="55">
        <v>41</v>
      </c>
    </row>
    <row r="502" spans="1:14" x14ac:dyDescent="0.25">
      <c r="A502" s="29">
        <v>59537</v>
      </c>
      <c r="B502" s="2">
        <f>IF(H502=0,0,$C$6)</f>
        <v>0</v>
      </c>
      <c r="C502" s="36">
        <f t="shared" si="73"/>
        <v>0</v>
      </c>
      <c r="D502" s="31">
        <f t="shared" si="71"/>
        <v>0</v>
      </c>
      <c r="E502" s="39">
        <f t="shared" si="74"/>
        <v>0</v>
      </c>
      <c r="F502" s="32">
        <f t="shared" si="72"/>
        <v>0</v>
      </c>
      <c r="G502" s="37">
        <f t="shared" si="75"/>
        <v>0</v>
      </c>
      <c r="H502" s="3">
        <f t="shared" si="76"/>
        <v>0</v>
      </c>
      <c r="I502" s="32">
        <f t="shared" si="79"/>
        <v>0</v>
      </c>
      <c r="J502" s="34">
        <f t="shared" si="77"/>
        <v>0</v>
      </c>
      <c r="K502" s="35">
        <f t="shared" si="80"/>
        <v>0</v>
      </c>
      <c r="M502" s="51">
        <f t="shared" si="78"/>
        <v>0</v>
      </c>
      <c r="N502" s="55">
        <v>41.0833333333334</v>
      </c>
    </row>
    <row r="503" spans="1:14" x14ac:dyDescent="0.25">
      <c r="A503" s="29">
        <v>59568</v>
      </c>
      <c r="B503" s="38"/>
      <c r="C503" s="36">
        <f t="shared" si="73"/>
        <v>0</v>
      </c>
      <c r="D503" s="31">
        <f t="shared" si="71"/>
        <v>0</v>
      </c>
      <c r="E503" s="39">
        <f t="shared" si="74"/>
        <v>0</v>
      </c>
      <c r="F503" s="32">
        <f t="shared" si="72"/>
        <v>0</v>
      </c>
      <c r="G503" s="37">
        <f t="shared" si="75"/>
        <v>0</v>
      </c>
      <c r="H503" s="3">
        <f t="shared" si="76"/>
        <v>0</v>
      </c>
      <c r="I503" s="32">
        <f t="shared" si="79"/>
        <v>0</v>
      </c>
      <c r="J503" s="34">
        <f t="shared" si="77"/>
        <v>0</v>
      </c>
      <c r="K503" s="35">
        <f t="shared" si="80"/>
        <v>0</v>
      </c>
      <c r="M503" s="51">
        <f t="shared" si="78"/>
        <v>0</v>
      </c>
      <c r="N503" s="55">
        <v>41.1666666666667</v>
      </c>
    </row>
    <row r="504" spans="1:14" x14ac:dyDescent="0.25">
      <c r="A504" s="29">
        <v>59596</v>
      </c>
      <c r="B504" s="38"/>
      <c r="C504" s="36">
        <f t="shared" si="73"/>
        <v>0</v>
      </c>
      <c r="D504" s="31">
        <f t="shared" si="71"/>
        <v>0</v>
      </c>
      <c r="E504" s="39">
        <f t="shared" si="74"/>
        <v>0</v>
      </c>
      <c r="F504" s="32">
        <f t="shared" si="72"/>
        <v>0</v>
      </c>
      <c r="G504" s="37">
        <f t="shared" si="75"/>
        <v>0</v>
      </c>
      <c r="H504" s="3">
        <f t="shared" si="76"/>
        <v>0</v>
      </c>
      <c r="I504" s="32">
        <f t="shared" si="79"/>
        <v>0</v>
      </c>
      <c r="J504" s="34">
        <f t="shared" si="77"/>
        <v>0</v>
      </c>
      <c r="K504" s="35">
        <f t="shared" si="80"/>
        <v>0</v>
      </c>
      <c r="M504" s="51">
        <f t="shared" si="78"/>
        <v>0</v>
      </c>
      <c r="N504" s="55">
        <v>41.25</v>
      </c>
    </row>
    <row r="505" spans="1:14" x14ac:dyDescent="0.25">
      <c r="A505" s="29">
        <v>59627</v>
      </c>
      <c r="B505" s="38"/>
      <c r="C505" s="36">
        <f t="shared" si="73"/>
        <v>0</v>
      </c>
      <c r="D505" s="31">
        <f t="shared" si="71"/>
        <v>0</v>
      </c>
      <c r="E505" s="39">
        <f t="shared" si="74"/>
        <v>0</v>
      </c>
      <c r="F505" s="32">
        <f t="shared" si="72"/>
        <v>0</v>
      </c>
      <c r="G505" s="37">
        <f t="shared" si="75"/>
        <v>0</v>
      </c>
      <c r="H505" s="3">
        <f t="shared" si="76"/>
        <v>0</v>
      </c>
      <c r="I505" s="32">
        <f t="shared" si="79"/>
        <v>0</v>
      </c>
      <c r="J505" s="34">
        <f t="shared" si="77"/>
        <v>0</v>
      </c>
      <c r="K505" s="35">
        <f t="shared" si="80"/>
        <v>0</v>
      </c>
      <c r="M505" s="51">
        <f t="shared" si="78"/>
        <v>0</v>
      </c>
      <c r="N505" s="55">
        <v>41.3333333333334</v>
      </c>
    </row>
    <row r="506" spans="1:14" x14ac:dyDescent="0.25">
      <c r="A506" s="29">
        <v>59657</v>
      </c>
      <c r="B506" s="38"/>
      <c r="C506" s="36">
        <f t="shared" si="73"/>
        <v>0</v>
      </c>
      <c r="D506" s="31">
        <f t="shared" si="71"/>
        <v>0</v>
      </c>
      <c r="E506" s="39">
        <f t="shared" si="74"/>
        <v>0</v>
      </c>
      <c r="F506" s="32">
        <f t="shared" si="72"/>
        <v>0</v>
      </c>
      <c r="G506" s="37">
        <f t="shared" si="75"/>
        <v>0</v>
      </c>
      <c r="H506" s="3">
        <f t="shared" si="76"/>
        <v>0</v>
      </c>
      <c r="I506" s="32">
        <f t="shared" si="79"/>
        <v>0</v>
      </c>
      <c r="J506" s="34">
        <f t="shared" si="77"/>
        <v>0</v>
      </c>
      <c r="K506" s="35">
        <f t="shared" si="80"/>
        <v>0</v>
      </c>
      <c r="M506" s="51">
        <f t="shared" si="78"/>
        <v>0</v>
      </c>
      <c r="N506" s="55">
        <v>41.4166666666667</v>
      </c>
    </row>
    <row r="507" spans="1:14" x14ac:dyDescent="0.25">
      <c r="A507" s="29">
        <v>59688</v>
      </c>
      <c r="B507" s="38"/>
      <c r="C507" s="36">
        <f t="shared" si="73"/>
        <v>0</v>
      </c>
      <c r="D507" s="31">
        <f t="shared" si="71"/>
        <v>0</v>
      </c>
      <c r="E507" s="39">
        <f t="shared" si="74"/>
        <v>0</v>
      </c>
      <c r="F507" s="32">
        <f t="shared" si="72"/>
        <v>0</v>
      </c>
      <c r="G507" s="37">
        <f t="shared" si="75"/>
        <v>0</v>
      </c>
      <c r="H507" s="3">
        <f t="shared" si="76"/>
        <v>0</v>
      </c>
      <c r="I507" s="32">
        <f t="shared" si="79"/>
        <v>0</v>
      </c>
      <c r="J507" s="34">
        <f t="shared" si="77"/>
        <v>0</v>
      </c>
      <c r="K507" s="35">
        <f t="shared" si="80"/>
        <v>0</v>
      </c>
      <c r="M507" s="51">
        <f t="shared" si="78"/>
        <v>0</v>
      </c>
      <c r="N507" s="55">
        <v>41.5</v>
      </c>
    </row>
    <row r="508" spans="1:14" x14ac:dyDescent="0.25">
      <c r="A508" s="29">
        <v>59718</v>
      </c>
      <c r="B508" s="38"/>
      <c r="C508" s="36">
        <f t="shared" si="73"/>
        <v>0</v>
      </c>
      <c r="D508" s="31">
        <f t="shared" si="71"/>
        <v>0</v>
      </c>
      <c r="E508" s="39">
        <f t="shared" si="74"/>
        <v>0</v>
      </c>
      <c r="F508" s="32">
        <f t="shared" si="72"/>
        <v>0</v>
      </c>
      <c r="G508" s="37">
        <f t="shared" si="75"/>
        <v>0</v>
      </c>
      <c r="H508" s="3">
        <f t="shared" si="76"/>
        <v>0</v>
      </c>
      <c r="I508" s="32">
        <f t="shared" si="79"/>
        <v>0</v>
      </c>
      <c r="J508" s="34">
        <f t="shared" si="77"/>
        <v>0</v>
      </c>
      <c r="K508" s="35">
        <f t="shared" si="80"/>
        <v>0</v>
      </c>
      <c r="M508" s="51">
        <f t="shared" si="78"/>
        <v>0</v>
      </c>
      <c r="N508" s="55">
        <v>41.5833333333334</v>
      </c>
    </row>
    <row r="509" spans="1:14" x14ac:dyDescent="0.25">
      <c r="A509" s="29">
        <v>59749</v>
      </c>
      <c r="B509" s="38"/>
      <c r="C509" s="36">
        <f t="shared" si="73"/>
        <v>0</v>
      </c>
      <c r="D509" s="31">
        <f t="shared" si="71"/>
        <v>0</v>
      </c>
      <c r="E509" s="39">
        <f t="shared" si="74"/>
        <v>0</v>
      </c>
      <c r="F509" s="32">
        <f t="shared" si="72"/>
        <v>0</v>
      </c>
      <c r="G509" s="37">
        <f t="shared" si="75"/>
        <v>0</v>
      </c>
      <c r="H509" s="3">
        <f t="shared" si="76"/>
        <v>0</v>
      </c>
      <c r="I509" s="32">
        <f t="shared" si="79"/>
        <v>0</v>
      </c>
      <c r="J509" s="34">
        <f t="shared" si="77"/>
        <v>0</v>
      </c>
      <c r="K509" s="35">
        <f t="shared" si="80"/>
        <v>0</v>
      </c>
      <c r="M509" s="51">
        <f t="shared" si="78"/>
        <v>0</v>
      </c>
      <c r="N509" s="55">
        <v>41.6666666666667</v>
      </c>
    </row>
    <row r="510" spans="1:14" x14ac:dyDescent="0.25">
      <c r="A510" s="29">
        <v>59780</v>
      </c>
      <c r="B510" s="38"/>
      <c r="C510" s="36">
        <f t="shared" si="73"/>
        <v>0</v>
      </c>
      <c r="D510" s="31">
        <f t="shared" si="71"/>
        <v>0</v>
      </c>
      <c r="E510" s="39">
        <f t="shared" si="74"/>
        <v>0</v>
      </c>
      <c r="F510" s="32">
        <f t="shared" si="72"/>
        <v>0</v>
      </c>
      <c r="G510" s="37">
        <f t="shared" si="75"/>
        <v>0</v>
      </c>
      <c r="H510" s="3">
        <f t="shared" si="76"/>
        <v>0</v>
      </c>
      <c r="I510" s="32">
        <f t="shared" si="79"/>
        <v>0</v>
      </c>
      <c r="J510" s="34">
        <f t="shared" si="77"/>
        <v>0</v>
      </c>
      <c r="K510" s="35">
        <f t="shared" si="80"/>
        <v>0</v>
      </c>
      <c r="M510" s="51">
        <f t="shared" si="78"/>
        <v>0</v>
      </c>
      <c r="N510" s="55">
        <v>41.75</v>
      </c>
    </row>
    <row r="511" spans="1:14" x14ac:dyDescent="0.25">
      <c r="A511" s="29">
        <v>59810</v>
      </c>
      <c r="B511" s="38"/>
      <c r="C511" s="36">
        <f t="shared" si="73"/>
        <v>0</v>
      </c>
      <c r="D511" s="31">
        <f t="shared" si="71"/>
        <v>0</v>
      </c>
      <c r="E511" s="39">
        <f t="shared" si="74"/>
        <v>0</v>
      </c>
      <c r="F511" s="32">
        <f t="shared" si="72"/>
        <v>0</v>
      </c>
      <c r="G511" s="37">
        <f t="shared" si="75"/>
        <v>0</v>
      </c>
      <c r="H511" s="3">
        <f t="shared" si="76"/>
        <v>0</v>
      </c>
      <c r="I511" s="32">
        <f t="shared" si="79"/>
        <v>0</v>
      </c>
      <c r="J511" s="34">
        <f t="shared" si="77"/>
        <v>0</v>
      </c>
      <c r="K511" s="35">
        <f t="shared" si="80"/>
        <v>0</v>
      </c>
      <c r="M511" s="51">
        <f t="shared" si="78"/>
        <v>0</v>
      </c>
      <c r="N511" s="55">
        <v>41.8333333333334</v>
      </c>
    </row>
    <row r="512" spans="1:14" x14ac:dyDescent="0.25">
      <c r="A512" s="29">
        <v>59841</v>
      </c>
      <c r="B512" s="38"/>
      <c r="C512" s="36">
        <f t="shared" si="73"/>
        <v>0</v>
      </c>
      <c r="D512" s="31">
        <f t="shared" si="71"/>
        <v>0</v>
      </c>
      <c r="E512" s="39">
        <f t="shared" si="74"/>
        <v>0</v>
      </c>
      <c r="F512" s="32">
        <f t="shared" si="72"/>
        <v>0</v>
      </c>
      <c r="G512" s="37">
        <f t="shared" si="75"/>
        <v>0</v>
      </c>
      <c r="H512" s="3">
        <f t="shared" si="76"/>
        <v>0</v>
      </c>
      <c r="I512" s="32">
        <f t="shared" si="79"/>
        <v>0</v>
      </c>
      <c r="J512" s="34">
        <f t="shared" si="77"/>
        <v>0</v>
      </c>
      <c r="K512" s="35">
        <f t="shared" si="80"/>
        <v>0</v>
      </c>
      <c r="M512" s="51">
        <f t="shared" si="78"/>
        <v>0</v>
      </c>
      <c r="N512" s="55">
        <v>41.9166666666667</v>
      </c>
    </row>
    <row r="513" spans="1:14" x14ac:dyDescent="0.25">
      <c r="A513" s="29">
        <v>59871</v>
      </c>
      <c r="B513" s="38"/>
      <c r="C513" s="36">
        <f t="shared" si="73"/>
        <v>0</v>
      </c>
      <c r="D513" s="31">
        <f t="shared" si="71"/>
        <v>0</v>
      </c>
      <c r="E513" s="39">
        <f t="shared" si="74"/>
        <v>0</v>
      </c>
      <c r="F513" s="32">
        <f t="shared" si="72"/>
        <v>0</v>
      </c>
      <c r="G513" s="37">
        <f t="shared" si="75"/>
        <v>0</v>
      </c>
      <c r="H513" s="3">
        <f t="shared" si="76"/>
        <v>0</v>
      </c>
      <c r="I513" s="32">
        <f t="shared" si="79"/>
        <v>0</v>
      </c>
      <c r="J513" s="34">
        <f t="shared" si="77"/>
        <v>0</v>
      </c>
      <c r="K513" s="35">
        <f t="shared" si="80"/>
        <v>0</v>
      </c>
      <c r="M513" s="51">
        <f t="shared" si="78"/>
        <v>0</v>
      </c>
      <c r="N513" s="55">
        <v>42</v>
      </c>
    </row>
    <row r="514" spans="1:14" x14ac:dyDescent="0.25">
      <c r="A514" s="29">
        <v>59902</v>
      </c>
      <c r="B514" s="2">
        <f>IF(H514=0,0,$C$6)</f>
        <v>0</v>
      </c>
      <c r="C514" s="36">
        <f t="shared" si="73"/>
        <v>0</v>
      </c>
      <c r="D514" s="31">
        <f t="shared" si="71"/>
        <v>0</v>
      </c>
      <c r="E514" s="39">
        <f t="shared" si="74"/>
        <v>0</v>
      </c>
      <c r="F514" s="32">
        <f t="shared" si="72"/>
        <v>0</v>
      </c>
      <c r="G514" s="37">
        <f t="shared" si="75"/>
        <v>0</v>
      </c>
      <c r="H514" s="3">
        <f t="shared" si="76"/>
        <v>0</v>
      </c>
      <c r="I514" s="32">
        <f t="shared" si="79"/>
        <v>0</v>
      </c>
      <c r="J514" s="34">
        <f t="shared" si="77"/>
        <v>0</v>
      </c>
      <c r="K514" s="35">
        <f t="shared" si="80"/>
        <v>0</v>
      </c>
      <c r="M514" s="51">
        <f t="shared" si="78"/>
        <v>0</v>
      </c>
      <c r="N514" s="55">
        <v>42.0833333333334</v>
      </c>
    </row>
    <row r="515" spans="1:14" x14ac:dyDescent="0.25">
      <c r="A515" s="29">
        <v>59933</v>
      </c>
      <c r="B515" s="38"/>
      <c r="C515" s="36">
        <f t="shared" si="73"/>
        <v>0</v>
      </c>
      <c r="D515" s="31">
        <f t="shared" si="71"/>
        <v>0</v>
      </c>
      <c r="E515" s="39">
        <f t="shared" si="74"/>
        <v>0</v>
      </c>
      <c r="F515" s="32">
        <f t="shared" si="72"/>
        <v>0</v>
      </c>
      <c r="G515" s="37">
        <f t="shared" si="75"/>
        <v>0</v>
      </c>
      <c r="H515" s="3">
        <f t="shared" si="76"/>
        <v>0</v>
      </c>
      <c r="I515" s="32">
        <f t="shared" si="79"/>
        <v>0</v>
      </c>
      <c r="J515" s="34">
        <f t="shared" si="77"/>
        <v>0</v>
      </c>
      <c r="K515" s="35">
        <f t="shared" si="80"/>
        <v>0</v>
      </c>
      <c r="M515" s="51">
        <f t="shared" si="78"/>
        <v>0</v>
      </c>
      <c r="N515" s="55">
        <v>42.1666666666667</v>
      </c>
    </row>
    <row r="516" spans="1:14" x14ac:dyDescent="0.25">
      <c r="A516" s="29">
        <v>59962</v>
      </c>
      <c r="B516" s="38"/>
      <c r="C516" s="36">
        <f t="shared" si="73"/>
        <v>0</v>
      </c>
      <c r="D516" s="31">
        <f t="shared" si="71"/>
        <v>0</v>
      </c>
      <c r="E516" s="39">
        <f t="shared" si="74"/>
        <v>0</v>
      </c>
      <c r="F516" s="32">
        <f t="shared" si="72"/>
        <v>0</v>
      </c>
      <c r="G516" s="37">
        <f t="shared" si="75"/>
        <v>0</v>
      </c>
      <c r="H516" s="3">
        <f t="shared" si="76"/>
        <v>0</v>
      </c>
      <c r="I516" s="32">
        <f t="shared" si="79"/>
        <v>0</v>
      </c>
      <c r="J516" s="34">
        <f t="shared" si="77"/>
        <v>0</v>
      </c>
      <c r="K516" s="35">
        <f t="shared" si="80"/>
        <v>0</v>
      </c>
      <c r="M516" s="51">
        <f t="shared" si="78"/>
        <v>0</v>
      </c>
      <c r="N516" s="55">
        <v>42.25</v>
      </c>
    </row>
    <row r="517" spans="1:14" x14ac:dyDescent="0.25">
      <c r="A517" s="29">
        <v>59993</v>
      </c>
      <c r="B517" s="38"/>
      <c r="C517" s="36">
        <f t="shared" si="73"/>
        <v>0</v>
      </c>
      <c r="D517" s="31">
        <f t="shared" si="71"/>
        <v>0</v>
      </c>
      <c r="E517" s="39">
        <f t="shared" si="74"/>
        <v>0</v>
      </c>
      <c r="F517" s="32">
        <f t="shared" si="72"/>
        <v>0</v>
      </c>
      <c r="G517" s="37">
        <f t="shared" si="75"/>
        <v>0</v>
      </c>
      <c r="H517" s="3">
        <f t="shared" si="76"/>
        <v>0</v>
      </c>
      <c r="I517" s="32">
        <f t="shared" si="79"/>
        <v>0</v>
      </c>
      <c r="J517" s="34">
        <f t="shared" si="77"/>
        <v>0</v>
      </c>
      <c r="K517" s="35">
        <f t="shared" si="80"/>
        <v>0</v>
      </c>
      <c r="M517" s="51">
        <f t="shared" si="78"/>
        <v>0</v>
      </c>
      <c r="N517" s="55">
        <v>42.3333333333334</v>
      </c>
    </row>
    <row r="518" spans="1:14" x14ac:dyDescent="0.25">
      <c r="A518" s="29">
        <v>60023</v>
      </c>
      <c r="B518" s="38"/>
      <c r="C518" s="36">
        <f t="shared" si="73"/>
        <v>0</v>
      </c>
      <c r="D518" s="31">
        <f t="shared" si="71"/>
        <v>0</v>
      </c>
      <c r="E518" s="39">
        <f t="shared" si="74"/>
        <v>0</v>
      </c>
      <c r="F518" s="32">
        <f t="shared" si="72"/>
        <v>0</v>
      </c>
      <c r="G518" s="37">
        <f t="shared" si="75"/>
        <v>0</v>
      </c>
      <c r="H518" s="3">
        <f t="shared" si="76"/>
        <v>0</v>
      </c>
      <c r="I518" s="32">
        <f t="shared" si="79"/>
        <v>0</v>
      </c>
      <c r="J518" s="34">
        <f t="shared" si="77"/>
        <v>0</v>
      </c>
      <c r="K518" s="35">
        <f t="shared" si="80"/>
        <v>0</v>
      </c>
      <c r="M518" s="51">
        <f t="shared" si="78"/>
        <v>0</v>
      </c>
      <c r="N518" s="55">
        <v>42.4166666666667</v>
      </c>
    </row>
    <row r="519" spans="1:14" x14ac:dyDescent="0.25">
      <c r="A519" s="29">
        <v>60054</v>
      </c>
      <c r="B519" s="38"/>
      <c r="C519" s="36">
        <f t="shared" si="73"/>
        <v>0</v>
      </c>
      <c r="D519" s="31">
        <f t="shared" si="71"/>
        <v>0</v>
      </c>
      <c r="E519" s="39">
        <f t="shared" si="74"/>
        <v>0</v>
      </c>
      <c r="F519" s="32">
        <f t="shared" si="72"/>
        <v>0</v>
      </c>
      <c r="G519" s="37">
        <f t="shared" si="75"/>
        <v>0</v>
      </c>
      <c r="H519" s="3">
        <f t="shared" si="76"/>
        <v>0</v>
      </c>
      <c r="I519" s="32">
        <f t="shared" si="79"/>
        <v>0</v>
      </c>
      <c r="J519" s="34">
        <f t="shared" si="77"/>
        <v>0</v>
      </c>
      <c r="K519" s="35">
        <f t="shared" si="80"/>
        <v>0</v>
      </c>
      <c r="M519" s="51">
        <f t="shared" si="78"/>
        <v>0</v>
      </c>
      <c r="N519" s="55">
        <v>42.5</v>
      </c>
    </row>
    <row r="520" spans="1:14" x14ac:dyDescent="0.25">
      <c r="A520" s="29">
        <v>60084</v>
      </c>
      <c r="B520" s="38"/>
      <c r="C520" s="42">
        <f t="shared" si="73"/>
        <v>0</v>
      </c>
      <c r="D520" s="43">
        <f t="shared" si="71"/>
        <v>0</v>
      </c>
      <c r="E520" s="44">
        <f t="shared" si="74"/>
        <v>0</v>
      </c>
      <c r="F520" s="45">
        <f t="shared" si="72"/>
        <v>0</v>
      </c>
      <c r="G520" s="46">
        <f t="shared" si="75"/>
        <v>0</v>
      </c>
      <c r="H520" s="47">
        <f t="shared" si="76"/>
        <v>0</v>
      </c>
      <c r="I520" s="45">
        <f t="shared" si="79"/>
        <v>0</v>
      </c>
      <c r="J520" s="48">
        <f t="shared" si="77"/>
        <v>0</v>
      </c>
      <c r="K520" s="49">
        <f t="shared" si="80"/>
        <v>0</v>
      </c>
      <c r="L520" s="59"/>
      <c r="M520" s="51">
        <f t="shared" si="78"/>
        <v>0</v>
      </c>
      <c r="N520" s="60">
        <v>42.5833333333334</v>
      </c>
    </row>
  </sheetData>
  <sheetProtection password="DB81" sheet="1"/>
  <mergeCells count="4">
    <mergeCell ref="A1:A8"/>
    <mergeCell ref="D8:E8"/>
    <mergeCell ref="F8:G8"/>
    <mergeCell ref="M8:N8"/>
  </mergeCells>
  <conditionalFormatting sqref="C10">
    <cfRule type="cellIs" dxfId="3" priority="5" stopIfTrue="1" operator="equal">
      <formula>0</formula>
    </cfRule>
  </conditionalFormatting>
  <conditionalFormatting sqref="I10:K520 D10:D520 M10:M520 N11:N520 G11:G520 F10:F520">
    <cfRule type="cellIs" dxfId="2" priority="4" stopIfTrue="1" operator="equal">
      <formula>0</formula>
    </cfRule>
  </conditionalFormatting>
  <conditionalFormatting sqref="H10:H520 E14:E520 C11:C520">
    <cfRule type="cellIs" dxfId="1" priority="3" stopIfTrue="1" operator="equal">
      <formula>0</formula>
    </cfRule>
  </conditionalFormatting>
  <conditionalFormatting sqref="H9">
    <cfRule type="cellIs" dxfId="0" priority="2" stopIfTrue="1" operator="between">
      <formula>$E$1/2-$E$3</formula>
      <formula>$E$1/2+$E$3</formula>
    </cfRule>
  </conditionalFormatting>
  <pageMargins left="0.7" right="0.7" top="0.78740157499999996" bottom="0.78740157499999996" header="0.3" footer="0.3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</dc:creator>
  <cp:lastModifiedBy>.</cp:lastModifiedBy>
  <cp:lastPrinted>2016-09-27T06:37:39Z</cp:lastPrinted>
  <dcterms:created xsi:type="dcterms:W3CDTF">2015-03-04T08:04:34Z</dcterms:created>
  <dcterms:modified xsi:type="dcterms:W3CDTF">2022-04-01T08:43:56Z</dcterms:modified>
</cp:coreProperties>
</file>